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30財政状況資料集\平成30年度財政状況資料集の作成及び提出について\送付\"/>
    </mc:Choice>
  </mc:AlternateContent>
  <xr:revisionPtr revIDLastSave="0" documentId="13_ncr:1_{FBC4CB52-A9F3-4FEB-B857-329812D79DCA}"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BW36" i="10"/>
  <c r="AM36" i="10"/>
  <c r="BW35" i="10"/>
  <c r="AM35" i="10"/>
  <c r="CO34" i="10"/>
  <c r="CO35" i="10" s="1"/>
  <c r="CO36" i="10" s="1"/>
  <c r="BW34" i="10"/>
  <c r="AM34" i="10"/>
  <c r="C34" i="10"/>
  <c r="C35" i="10" s="1"/>
  <c r="C36" i="10" l="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<sst xmlns="http://schemas.openxmlformats.org/spreadsheetml/2006/main" count="1111" uniqueCount="612">
  <si>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</si>
  <si>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</si>
  <si>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</si>
  <si>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</si>
  <si>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</si>
  <si>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</si>
  <si>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</si>
  <si>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</si>
  <si>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</si>
  <si>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</si>
  <si>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</si>
  <si>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</si>
  <si>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</si>
  <si>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</si>
  <si>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</si>
  <si>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</si>
  <si>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</si>
  <si>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</si>
  <si>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</si>
  <si>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</si>
  <si>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</si>
  <si>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</si>
  <si>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</si>
  <si>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</si>
  <si>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</si>
  <si>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</si>
  <si>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</si>
  <si>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</si>
  <si>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</si>
  <si>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</si>
  <si>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</si>
  <si>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</si>
  <si>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</si>
  <si>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</si>
  <si>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</si>
  <si>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</si>
  <si>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</si>
  <si>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</si>
  <si>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</si>
  <si>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</si>
  <si>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</si>
  <si>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</si>
  <si>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</si>
  <si>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</si>
  <si>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</si>
  <si>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</si>
  <si>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</si>
  <si>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</si>
  <si>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</si>
  <si>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</si>
  <si>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</si>
  <si>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</si>
  <si>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</si>
  <si>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</si>
  <si>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</si>
  <si>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</si>
  <si>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</si>
  <si>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</si>
  <si>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</si>
  <si>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</si>
  <si>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</si>
  <si>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</si>
  <si>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</si>
  <si>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</si>
  <si>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</si>
  <si>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</si>
  <si>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</si>
  <si>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</si>
  <si>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</si>
  <si>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</si>
  <si>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</si>
  <si>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</si>
  <si>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</si>
  <si>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</si>
  <si>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</si>
  <si>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</si>
  <si>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</si>
  <si>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</si>
  <si>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</si>
  <si>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</si>
  <si>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</si>
  <si>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</si>
  <si>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</si>
  <si>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</si>
  <si>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</si>
  <si>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</si>
  <si>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</si>
  <si>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</si>
  <si>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</si>
  <si>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</si>
  <si>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</si>
  <si>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</si>
  <si>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</si>
  <si>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</si>
  <si>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</si>
  <si>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</si>
  <si>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</si>
  <si>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</si>
  <si>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</si>
  <si>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</si>
  <si>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</si>
  <si>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</si>
  <si>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</si>
  <si>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</si>
  <si>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</si>
  <si>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</si>
  <si>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</si>
  <si>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</si>
  <si>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</si>
  <si>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</si>
  <si>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</si>
  <si>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</si>
  <si>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</si>
  <si>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</si>
  <si>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</si>
  <si>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</si>
  <si>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</si>
  <si>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</si>
  <si>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</si>
  <si>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</si>
  <si>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</si>
  <si>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</si>
  <si>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</si>
  <si>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</si>
  <si>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</si>
  <si>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</si>
  <si>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</si>
  <si>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</si>
  <si>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</si>
  <si>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</si>
  <si>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</si>
  <si>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</si>
  <si>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</si>
  <si>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</si>
  <si>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</si>
  <si>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</si>
  <si>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</si>
  <si>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</si>
  <si>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</si>
  <si>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</si>
  <si>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</si>
  <si>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</si>
  <si>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</si>
  <si>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</si>
  <si>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</si>
  <si>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</si>
  <si>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</si>
  <si>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</si>
  <si>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</si>
  <si>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</si>
  <si>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</si>
  <si>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</si>
  <si>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</si>
  <si>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4"/>
  </si>
  <si>
    <t>うち日本人(％)</t>
    <phoneticPr fontId="5"/>
  </si>
  <si>
    <t>-3.8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</si>
  <si>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</si>
  <si>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</si>
  <si>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</si>
  <si>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</si>
  <si>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</si>
  <si>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</si>
  <si>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</si>
  <si>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</si>
  <si>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</si>
  <si>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</si>
  <si>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</si>
  <si>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</si>
  <si>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</si>
  <si>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</si>
  <si>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</si>
  <si>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</si>
  <si>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</si>
  <si>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</si>
  <si>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</si>
  <si>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</si>
  <si>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</si>
  <si>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</si>
  <si>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</si>
  <si>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</si>
  <si>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</si>
  <si>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</si>
  <si>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</si>
  <si>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</si>
  <si>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</si>
  <si>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</si>
  <si>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</si>
  <si>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</si>
  <si>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</si>
  <si>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</si>
  <si>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</si>
  <si>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</si>
  <si>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</si>
  <si>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</si>
  <si>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</si>
  <si>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</si>
  <si>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</si>
  <si>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</si>
  <si>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</si>
  <si>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</si>
  <si>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</si>
  <si>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</si>
  <si>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</si>
  <si>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</si>
  <si>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</si>
  <si>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</si>
  <si>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</si>
  <si>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</si>
  <si>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</si>
  <si>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</si>
  <si>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</si>
  <si>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</si>
  <si>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</si>
  <si>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</si>
  <si>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</si>
  <si>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</si>
  <si>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</si>
  <si>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</si>
  <si>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山口県上関町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</si>
  <si>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</si>
  <si>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</si>
  <si>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</si>
  <si>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</si>
  <si>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</si>
  <si>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</si>
  <si>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</si>
  <si>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</si>
  <si>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</si>
  <si>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</si>
  <si>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</si>
  <si>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</si>
  <si>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</si>
  <si>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</si>
  <si>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</si>
  <si>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</si>
  <si>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</si>
  <si>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</si>
  <si>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</si>
  <si>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</si>
  <si>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</si>
  <si>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</si>
  <si>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</si>
  <si>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</si>
  <si>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</si>
  <si>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</si>
  <si>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</si>
  <si>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</si>
  <si>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</si>
  <si>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</si>
  <si>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</si>
  <si>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</si>
  <si>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</si>
  <si>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</si>
  <si>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</si>
  <si>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</si>
  <si>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</si>
  <si>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</si>
  <si>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</si>
  <si>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</si>
  <si>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</si>
  <si>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</si>
  <si>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</si>
  <si>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</si>
  <si>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</si>
  <si>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</si>
  <si>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</si>
  <si>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</si>
  <si>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</si>
  <si>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</si>
  <si>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</si>
  <si>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</si>
  <si>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</si>
  <si>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</si>
  <si>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</si>
  <si>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</si>
  <si>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</si>
  <si>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</si>
  <si>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</si>
  <si>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</si>
  <si>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</si>
  <si>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</si>
  <si>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</si>
  <si>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</si>
  <si>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</si>
  <si>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</si>
  <si>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</si>
  <si>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</si>
  <si>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</si>
  <si>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</si>
  <si>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</si>
  <si>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</si>
  <si>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</si>
  <si>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</si>
  <si>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</si>
  <si>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</si>
  <si>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</si>
  <si>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</si>
  <si>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</si>
  <si>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</si>
  <si>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</si>
  <si>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</si>
  <si>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</si>
  <si>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</si>
  <si>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</si>
  <si>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</si>
  <si>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</si>
  <si>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</si>
  <si>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</si>
  <si>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</si>
  <si>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</si>
  <si>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</si>
  <si>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</si>
  <si>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</si>
  <si>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</si>
  <si>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</si>
  <si>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</si>
  <si>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</si>
  <si>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</si>
  <si>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</si>
  <si>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</si>
  <si>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</si>
  <si>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</si>
  <si>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</si>
  <si>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</si>
  <si>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</si>
  <si>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</si>
  <si>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</si>
  <si>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</si>
  <si>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</si>
  <si>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</si>
  <si>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</si>
  <si>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</si>
  <si>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</si>
  <si>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</si>
  <si>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その他</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</si>
  <si>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</si>
  <si>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</si>
  <si>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</si>
  <si>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</si>
  <si>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</si>
  <si>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</si>
  <si>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</si>
  <si>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</si>
  <si>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</si>
  <si>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</si>
  <si>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</si>
  <si>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</si>
  <si>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</si>
  <si>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</si>
  <si>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</si>
  <si>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</si>
  <si>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</si>
  <si>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</si>
  <si>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</si>
  <si>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</si>
  <si>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</si>
  <si>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</si>
  <si>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</si>
  <si>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</si>
  <si>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</si>
  <si>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</si>
  <si>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</si>
  <si>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</si>
  <si>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</si>
  <si>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</si>
  <si>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</si>
  <si>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</si>
  <si>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山口県上関町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</si>
  <si>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</si>
  <si>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</si>
  <si>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</si>
  <si>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</si>
  <si>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</si>
  <si>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</si>
  <si>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</si>
  <si>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</si>
  <si>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</si>
  <si>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</si>
  <si>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</si>
  <si>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</si>
  <si>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</si>
  <si>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</si>
  <si>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</si>
  <si>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</si>
  <si>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</si>
  <si>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</si>
  <si>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</si>
  <si>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</si>
  <si>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</si>
  <si>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</si>
  <si>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</si>
  <si>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</si>
  <si>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</si>
  <si>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</si>
  <si>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</si>
  <si>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</si>
  <si>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</si>
  <si>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</si>
  <si>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</si>
  <si>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</si>
  <si>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</si>
  <si>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</si>
  <si>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</si>
  <si>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</si>
  <si>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</si>
  <si>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</si>
  <si>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</si>
  <si>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</si>
  <si>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</si>
  <si>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</si>
  <si>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</si>
  <si>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</si>
  <si>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法非適用企業</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</si>
  <si>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</si>
  <si>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</si>
  <si>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</si>
  <si>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</si>
  <si>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</si>
  <si>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</si>
  <si>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</si>
  <si>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</si>
  <si>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</si>
  <si>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</si>
  <si>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</si>
  <si>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</si>
  <si>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</si>
  <si>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</si>
  <si>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</si>
  <si>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</si>
  <si>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</si>
  <si>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</si>
  <si>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</si>
  <si>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</si>
  <si>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</si>
  <si>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</si>
  <si>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</si>
  <si>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</si>
  <si>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</si>
  <si>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</si>
  <si>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</si>
  <si>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</si>
  <si>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</si>
  <si>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</si>
  <si>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</si>
  <si>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</si>
  <si>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</si>
  <si>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</si>
  <si>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</si>
  <si>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</si>
  <si>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</si>
  <si>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</si>
  <si>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</si>
  <si>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</si>
  <si>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</si>
  <si>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</si>
  <si>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</si>
  <si>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</si>
  <si>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</si>
  <si>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</si>
  <si>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</si>
  <si>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</si>
  <si>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</si>
  <si>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</si>
  <si>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</si>
  <si>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</si>
  <si>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</si>
  <si>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</si>
  <si>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</si>
  <si>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</si>
  <si>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</si>
  <si>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</si>
  <si>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</si>
  <si>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</si>
  <si>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</si>
  <si>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</si>
  <si>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</si>
  <si>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</si>
  <si>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</si>
  <si>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</si>
  <si>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</si>
  <si>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</si>
  <si>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</si>
  <si>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</si>
  <si>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</si>
  <si>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航運事業特別会計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</si>
  <si>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</si>
  <si>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</si>
  <si>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</si>
  <si>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</si>
  <si>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</si>
  <si>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</si>
  <si>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</si>
  <si>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</si>
  <si>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</si>
  <si>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</si>
  <si>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</si>
  <si>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</si>
  <si>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</si>
  <si>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</si>
  <si>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</si>
  <si>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</si>
  <si>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</si>
  <si>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</si>
  <si>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</si>
  <si>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</si>
  <si>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</si>
  <si>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</si>
  <si>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</si>
  <si>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</si>
  <si>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</si>
  <si>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</si>
  <si>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</si>
  <si>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</si>
  <si>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</si>
  <si>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</si>
  <si>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</si>
  <si>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</si>
  <si>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</si>
  <si>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</si>
  <si>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</si>
  <si>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</si>
  <si>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</si>
  <si>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</si>
  <si>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</si>
  <si>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</si>
  <si>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</si>
  <si>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</si>
  <si>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</si>
  <si>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</si>
  <si>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</si>
  <si>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</si>
  <si>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</si>
  <si>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</si>
  <si>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</si>
  <si>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</si>
  <si>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</si>
  <si>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</si>
  <si>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</si>
  <si>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</si>
  <si>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</si>
  <si>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</si>
  <si>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</si>
  <si>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</si>
  <si>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</si>
  <si>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</si>
  <si>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</si>
  <si>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</si>
  <si>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</si>
  <si>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</si>
  <si>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</si>
  <si>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</si>
  <si>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</si>
  <si>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</si>
  <si>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</si>
  <si>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</si>
  <si>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</si>
  <si>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</si>
  <si>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</si>
  <si>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</si>
  <si>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</si>
  <si>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</si>
  <si>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</si>
  <si>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</si>
  <si>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</si>
  <si>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</si>
  <si>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</si>
  <si>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</si>
  <si>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</si>
  <si>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</si>
  <si>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5.67</t>
  </si>
  <si>
    <t>▲ 0.99</t>
  </si>
  <si>
    <t>一般会計</t>
  </si>
  <si>
    <t>風力発電事業特別会計</t>
  </si>
  <si>
    <t>介護保険特別会計（保険事業勘定）</t>
  </si>
  <si>
    <t>航運事業特別会計</t>
  </si>
  <si>
    <t>国民健康保険事業特別会計</t>
  </si>
  <si>
    <t>後期高齢者医療特別会計</t>
  </si>
  <si>
    <t>漁業集落排水事業特別会計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</si>
  <si>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</si>
  <si>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</si>
  <si>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</si>
  <si>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</si>
  <si>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</si>
  <si>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</si>
  <si>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</si>
  <si>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</si>
  <si>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</si>
  <si>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</si>
  <si>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柳井地区広域消防組合（一般会計）</t>
    <rPh sb="0" eb="2">
      <t>ヤナイ</t>
    </rPh>
    <rPh sb="2" eb="4">
      <t>チク</t>
    </rPh>
    <rPh sb="4" eb="6">
      <t>コウイキ</t>
    </rPh>
    <rPh sb="6" eb="8">
      <t>ショウボウ</t>
    </rPh>
    <rPh sb="8" eb="10">
      <t>クミアイ</t>
    </rPh>
    <rPh sb="11" eb="15">
      <t>イッパンカイケイ</t>
    </rPh>
    <phoneticPr fontId="2"/>
  </si>
  <si>
    <t>柳井地域広域水道企業団（水道用供給事業会計）</t>
    <rPh sb="0" eb="2">
      <t>ヤナイ</t>
    </rPh>
    <rPh sb="2" eb="4">
      <t>チイキ</t>
    </rPh>
    <rPh sb="4" eb="6">
      <t>コウイキ</t>
    </rPh>
    <rPh sb="6" eb="8">
      <t>スイドウ</t>
    </rPh>
    <rPh sb="8" eb="10">
      <t>キギョウ</t>
    </rPh>
    <rPh sb="10" eb="11">
      <t>ダン</t>
    </rPh>
    <rPh sb="12" eb="15">
      <t>スイドウヨウ</t>
    </rPh>
    <rPh sb="15" eb="17">
      <t>キョウキュウ</t>
    </rPh>
    <rPh sb="17" eb="19">
      <t>ジギョウ</t>
    </rPh>
    <rPh sb="19" eb="21">
      <t>カイケイ</t>
    </rPh>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</si>
  <si>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</si>
  <si>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</si>
  <si>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</si>
  <si>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11">
      <t>ヤマグチケンシマチソウゴウジムクミアイ</t>
    </rPh>
    <rPh sb="12" eb="15">
      <t>ヒジョウキン</t>
    </rPh>
    <rPh sb="15" eb="17">
      <t>ショクイン</t>
    </rPh>
    <rPh sb="17" eb="19">
      <t>コウム</t>
    </rPh>
    <rPh sb="19" eb="21">
      <t>サイガイ</t>
    </rPh>
    <rPh sb="21" eb="23">
      <t>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</si>
  <si>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6">
      <t>シ</t>
    </rPh>
    <rPh sb="16" eb="17">
      <t>マチ</t>
    </rPh>
    <rPh sb="17" eb="19">
      <t>コウヘイ</t>
    </rPh>
    <rPh sb="19" eb="22">
      <t>イインカイ</t>
    </rPh>
    <rPh sb="22" eb="24">
      <t>トクベツ</t>
    </rPh>
    <rPh sb="24" eb="26">
      <t>カイケイ</t>
    </rPh>
    <phoneticPr fontId="2"/>
  </si>
  <si>
    <t>山口県市町総合事務組合（交通災害共済特別会計）</t>
    <rPh sb="0" eb="11">
      <t>ヤマグチケンシマチソウゴウジムクミアイ</t>
    </rPh>
    <rPh sb="12" eb="18">
      <t>コウツウサイガイキョウサイ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</si>
  <si>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</si>
  <si>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22">
      <t>コウキコウレイシャイリョウ</t>
    </rPh>
    <rPh sb="22" eb="26">
      <t>トクベツカイケイ</t>
    </rPh>
    <phoneticPr fontId="2"/>
  </si>
  <si>
    <t>上関航運</t>
    <rPh sb="0" eb="2">
      <t>カミノセキ</t>
    </rPh>
    <rPh sb="2" eb="4">
      <t>コウウン</t>
    </rPh>
    <phoneticPr fontId="2"/>
  </si>
  <si>
    <t>上関町土地開発公社</t>
    <rPh sb="0" eb="3">
      <t>カミノセキチョウ</t>
    </rPh>
    <rPh sb="3" eb="5">
      <t>トチ</t>
    </rPh>
    <rPh sb="5" eb="7">
      <t>カイハツ</t>
    </rPh>
    <rPh sb="7" eb="9">
      <t>コウシャ</t>
    </rPh>
    <phoneticPr fontId="2"/>
  </si>
  <si>
    <t>なごみ</t>
    <phoneticPr fontId="2"/>
  </si>
  <si>
    <t>-</t>
    <phoneticPr fontId="2"/>
  </si>
  <si>
    <t>-</t>
    <phoneticPr fontId="2"/>
  </si>
  <si>
    <t>-</t>
    <phoneticPr fontId="2"/>
  </si>
  <si>
    <t>ふるさと振興基金</t>
    <rPh sb="4" eb="8">
      <t>シンコウキキン</t>
    </rPh>
    <phoneticPr fontId="2"/>
  </si>
  <si>
    <t>新庁舎建設基金</t>
    <rPh sb="0" eb="3">
      <t>シンチョウシャ</t>
    </rPh>
    <rPh sb="3" eb="7">
      <t>ケンセツキキン</t>
    </rPh>
    <phoneticPr fontId="2"/>
  </si>
  <si>
    <t>原子力発電施設等立地地域特別交付金施設維持運営基金</t>
    <rPh sb="0" eb="3">
      <t>ゲンシリョク</t>
    </rPh>
    <rPh sb="3" eb="5">
      <t>ハツデン</t>
    </rPh>
    <rPh sb="5" eb="7">
      <t>シセツ</t>
    </rPh>
    <rPh sb="7" eb="8">
      <t>トウ</t>
    </rPh>
    <rPh sb="8" eb="12">
      <t>リッチチイキ</t>
    </rPh>
    <rPh sb="12" eb="17">
      <t>トクベツコウフキン</t>
    </rPh>
    <rPh sb="17" eb="19">
      <t>シセツ</t>
    </rPh>
    <rPh sb="19" eb="21">
      <t>イジ</t>
    </rPh>
    <rPh sb="21" eb="23">
      <t>ウンエイ</t>
    </rPh>
    <rPh sb="23" eb="25">
      <t>キキン</t>
    </rPh>
    <phoneticPr fontId="2"/>
  </si>
  <si>
    <t>公共施設等建設基金</t>
    <rPh sb="0" eb="2">
      <t>コウキョウ</t>
    </rPh>
    <rPh sb="2" eb="4">
      <t>シセツ</t>
    </rPh>
    <rPh sb="4" eb="5">
      <t>トウ</t>
    </rPh>
    <rPh sb="5" eb="7">
      <t>ケンセツ</t>
    </rPh>
    <rPh sb="7" eb="9">
      <t>キキン</t>
    </rPh>
    <phoneticPr fontId="2"/>
  </si>
  <si>
    <t>社会福祉対策基金</t>
    <rPh sb="0" eb="2">
      <t>シャカイ</t>
    </rPh>
    <rPh sb="2" eb="4">
      <t>フクシ</t>
    </rPh>
    <rPh sb="4" eb="6">
      <t>タイサク</t>
    </rPh>
    <rPh sb="6" eb="8">
      <t>キキン</t>
    </rPh>
    <phoneticPr fontId="2"/>
  </si>
  <si>
    <t>-</t>
    <phoneticPr fontId="2"/>
  </si>
  <si>
    <t>山口県市町総合事務組合（山口県自治会館管理特別会計）</t>
    <rPh sb="0" eb="3">
      <t>ヤマグチケン</t>
    </rPh>
    <rPh sb="3" eb="5">
      <t>シチョウ</t>
    </rPh>
    <rPh sb="5" eb="7">
      <t>ソウゴウ</t>
    </rPh>
    <rPh sb="7" eb="11">
      <t>ジムクミアイ</t>
    </rPh>
    <rPh sb="12" eb="15">
      <t>ヤマグチケン</t>
    </rPh>
    <rPh sb="15" eb="17">
      <t>ジチ</t>
    </rPh>
    <rPh sb="17" eb="19">
      <t>カイカン</t>
    </rPh>
    <rPh sb="19" eb="21">
      <t>カンリ</t>
    </rPh>
    <rPh sb="21" eb="23">
      <t>トクベツ</t>
    </rPh>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</si>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</sst>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2A2-4AF3-8EDF-4D969CFBAA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552986</c:v>
                </c:pt>
                <c:pt idx="1">
                  <c:v>205530</c:v>
                </c:pt>
                <c:pt idx="2">
                  <c:v>190896</c:v>
                </c:pt>
                <c:pt idx="3">
                  <c:v>286671</c:v>
                </c:pt>
                <c:pt idx="4">
                  <c:v>269599</c:v>
                </c:pt>
              </c:numCache>
            </c:numRef>
          </c:val>
          <c:smooth val="0"/>
          <c:extLst>
            <c:ext xmlns:c16="http://schemas.microsoft.com/office/drawing/2014/chart" uri="{C3380CC4-5D6E-409C-BE32-E72D297353CC}">
              <c16:uniqueId val="{00000001-82A2-4AF3-8EDF-4D969CFBAA21}"/>
            </c:ext>
          </c:extLst>
        </c:ser>
        <c:dLbls>
          <c:showLegendKey val="0"/>
          <c:showVal val="0"/>
          <c:showCatName val="0"/>
          <c:showSerName val="0"/>
          <c:showPercent val="0"/>
          <c:showBubbleSize val="0"/>
        </c:dLbls>
        <c:marker val="1"/>
        <c:smooth val="0"/>
        <c:axId val="245308976"/>
        <c:axId val="245899304"/>
      </c:lineChart>
      <c:catAx>
        <c:axId val="245308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899304"/>
        <c:crosses val="autoZero"/>
        <c:auto val="1"/>
        <c:lblAlgn val="ctr"/>
        <c:lblOffset val="100"/>
        <c:tickLblSkip val="1"/>
        <c:tickMarkSkip val="1"/>
        <c:noMultiLvlLbl val="0"/>
      </c:catAx>
      <c:valAx>
        <c:axId val="24589930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30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6.34</c:v>
                </c:pt>
                <c:pt idx="1">
                  <c:v>5.1100000000000003</c:v>
                </c:pt>
                <c:pt idx="2">
                  <c:v>5.41</c:v>
                </c:pt>
                <c:pt idx="3">
                  <c:v>5.77</c:v>
                </c:pt>
                <c:pt idx="4">
                  <c:v>5.75</c:v>
                </c:pt>
              </c:numCache>
            </c:numRef>
          </c:val>
          <c:extLst>
            <c:ext xmlns:c16="http://schemas.microsoft.com/office/drawing/2014/chart" uri="{C3380CC4-5D6E-409C-BE32-E72D297353CC}">
              <c16:uniqueId val="{00000000-2CE7-4F25-8879-5D4D43DAF8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19.649999999999999</c:v>
                </c:pt>
                <c:pt idx="1">
                  <c:v>18.93</c:v>
                </c:pt>
                <c:pt idx="2">
                  <c:v>19.87</c:v>
                </c:pt>
                <c:pt idx="3">
                  <c:v>20.41</c:v>
                </c:pt>
                <c:pt idx="4">
                  <c:v>24.04</c:v>
                </c:pt>
              </c:numCache>
            </c:numRef>
          </c:val>
          <c:extLst>
            <c:ext xmlns:c16="http://schemas.microsoft.com/office/drawing/2014/chart" uri="{C3380CC4-5D6E-409C-BE32-E72D297353CC}">
              <c16:uniqueId val="{00000001-2CE7-4F25-8879-5D4D43DAF86D}"/>
            </c:ext>
          </c:extLst>
        </c:ser>
        <c:dLbls>
          <c:showLegendKey val="0"/>
          <c:showVal val="0"/>
          <c:showCatName val="0"/>
          <c:showSerName val="0"/>
          <c:showPercent val="0"/>
          <c:showBubbleSize val="0"/>
        </c:dLbls>
        <c:gapWidth val="250"/>
        <c:overlap val="100"/>
        <c:axId val="244107120"/>
        <c:axId val="244107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-5.67</c:v>
                </c:pt>
                <c:pt idx="1">
                  <c:v>-0.99</c:v>
                </c:pt>
                <c:pt idx="2">
                  <c:v>0.19</c:v>
                </c:pt>
                <c:pt idx="3">
                  <c:v>0.01</c:v>
                </c:pt>
                <c:pt idx="4">
                  <c:v>2.82</c:v>
                </c:pt>
              </c:numCache>
            </c:numRef>
          </c:val>
          <c:smooth val="0"/>
          <c:extLst>
            <c:ext xmlns:c16="http://schemas.microsoft.com/office/drawing/2014/chart" uri="{C3380CC4-5D6E-409C-BE32-E72D297353CC}">
              <c16:uniqueId val="{00000002-2CE7-4F25-8879-5D4D43DAF86D}"/>
            </c:ext>
          </c:extLst>
        </c:ser>
        <c:dLbls>
          <c:showLegendKey val="0"/>
          <c:showVal val="0"/>
          <c:showCatName val="0"/>
          <c:showSerName val="0"/>
          <c:showPercent val="0"/>
          <c:showBubbleSize val="0"/>
        </c:dLbls>
        <c:marker val="1"/>
        <c:smooth val="0"/>
        <c:axId val="244107120"/>
        <c:axId val="244107512"/>
      </c:lineChart>
      <c:catAx>
        <c:axId val="24410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107512"/>
        <c:crosses val="autoZero"/>
        <c:auto val="1"/>
        <c:lblAlgn val="ctr"/>
        <c:lblOffset val="100"/>
        <c:tickLblSkip val="1"/>
        <c:tickMarkSkip val="1"/>
        <c:noMultiLvlLbl val="0"/>
      </c:catAx>
      <c:valAx>
        <c:axId val="244107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0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F43-4561-B25B-811C586E5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43-4561-B25B-811C586E5D5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1F43-4561-B25B-811C586E5D51}"/>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1F43-4561-B25B-811C586E5D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0.01</c:v>
                </c:pt>
                <c:pt idx="8">
                  <c:v>#N/A</c:v>
                </c:pt>
                <c:pt idx="9">
                  <c:v>0.05</c:v>
                </c:pt>
              </c:numCache>
            </c:numRef>
          </c:val>
          <c:extLst>
            <c:ext xmlns:c16="http://schemas.microsoft.com/office/drawing/2014/chart" uri="{C3380CC4-5D6E-409C-BE32-E72D297353CC}">
              <c16:uniqueId val="{00000004-1F43-4561-B25B-811C586E5D5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1</c:v>
                </c:pt>
                <c:pt idx="4">
                  <c:v>#N/A</c:v>
                </c:pt>
                <c:pt idx="5">
                  <c:v>0.71</c:v>
                </c:pt>
                <c:pt idx="6">
                  <c:v>#N/A</c:v>
                </c:pt>
                <c:pt idx="7">
                  <c:v>0.62</c:v>
                </c:pt>
                <c:pt idx="8">
                  <c:v>#N/A</c:v>
                </c:pt>
                <c:pt idx="9">
                  <c:v>0.68</c:v>
                </c:pt>
              </c:numCache>
            </c:numRef>
          </c:val>
          <c:extLst>
            <c:ext xmlns:c16="http://schemas.microsoft.com/office/drawing/2014/chart" uri="{C3380CC4-5D6E-409C-BE32-E72D297353CC}">
              <c16:uniqueId val="{00000005-1F43-4561-B25B-811C586E5D51}"/>
            </c:ext>
          </c:extLst>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7.0000000000000007E-2</c:v>
                </c:pt>
                <c:pt idx="4">
                  <c:v>#N/A</c:v>
                </c:pt>
                <c:pt idx="5">
                  <c:v>0.15</c:v>
                </c:pt>
                <c:pt idx="6">
                  <c:v>#N/A</c:v>
                </c:pt>
                <c:pt idx="7">
                  <c:v>0.61</c:v>
                </c:pt>
                <c:pt idx="8">
                  <c:v>#N/A</c:v>
                </c:pt>
                <c:pt idx="9">
                  <c:v>0.73</c:v>
                </c:pt>
              </c:numCache>
            </c:numRef>
          </c:val>
          <c:extLst>
            <c:ext xmlns:c16="http://schemas.microsoft.com/office/drawing/2014/chart" uri="{C3380CC4-5D6E-409C-BE32-E72D297353CC}">
              <c16:uniqueId val="{00000006-1F43-4561-B25B-811C586E5D5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1.58</c:v>
                </c:pt>
                <c:pt idx="4">
                  <c:v>#N/A</c:v>
                </c:pt>
                <c:pt idx="5">
                  <c:v>1.59</c:v>
                </c:pt>
                <c:pt idx="6">
                  <c:v>#N/A</c:v>
                </c:pt>
                <c:pt idx="7">
                  <c:v>0.83</c:v>
                </c:pt>
                <c:pt idx="8">
                  <c:v>#N/A</c:v>
                </c:pt>
                <c:pt idx="9">
                  <c:v>1.59</c:v>
                </c:pt>
              </c:numCache>
            </c:numRef>
          </c:val>
          <c:extLst>
            <c:ext xmlns:c16="http://schemas.microsoft.com/office/drawing/2014/chart" uri="{C3380CC4-5D6E-409C-BE32-E72D297353CC}">
              <c16:uniqueId val="{00000007-1F43-4561-B25B-811C586E5D51}"/>
            </c:ext>
          </c:extLst>
        </c:ser>
        <c:ser>
          <c:idx val="8"/>
          <c:order val="8"/>
          <c:tx>
            <c:strRef>
              <c:f>データシート!$A$35</c:f>
              <c:strCache>
                <c:ptCount val="1"/>
                <c:pt idx="0">
                  <c:v>風力発電事業特別会計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1.6</c:v>
                </c:pt>
              </c:numCache>
            </c:numRef>
          </c:val>
          <c:extLst>
            <c:ext xmlns:c16="http://schemas.microsoft.com/office/drawing/2014/chart" uri="{C3380CC4-5D6E-409C-BE32-E72D297353CC}">
              <c16:uniqueId val="{00000008-1F43-4561-B25B-811C586E5D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6.34</c:v>
                </c:pt>
                <c:pt idx="2">
                  <c:v>#N/A</c:v>
                </c:pt>
                <c:pt idx="3">
                  <c:v>5.1100000000000003</c:v>
                </c:pt>
                <c:pt idx="4">
                  <c:v>#N/A</c:v>
                </c:pt>
                <c:pt idx="5">
                  <c:v>5.41</c:v>
                </c:pt>
                <c:pt idx="6">
                  <c:v>#N/A</c:v>
                </c:pt>
                <c:pt idx="7">
                  <c:v>5.77</c:v>
                </c:pt>
                <c:pt idx="8">
                  <c:v>#N/A</c:v>
                </c:pt>
                <c:pt idx="9">
                  <c:v>5.75</c:v>
                </c:pt>
              </c:numCache>
            </c:numRef>
          </c:val>
          <c:extLst>
            <c:ext xmlns:c16="http://schemas.microsoft.com/office/drawing/2014/chart" uri="{C3380CC4-5D6E-409C-BE32-E72D297353CC}">
              <c16:uniqueId val="{00000009-1F43-4561-B25B-811C586E5D51}"/>
            </c:ext>
          </c:extLst>
        </c:ser>
        <c:dLbls>
          <c:showLegendKey val="0"/>
          <c:showVal val="0"/>
          <c:showCatName val="0"/>
          <c:showSerName val="0"/>
          <c:showPercent val="0"/>
          <c:showBubbleSize val="0"/>
        </c:dLbls>
        <c:gapWidth val="150"/>
        <c:overlap val="100"/>
        <c:axId val="263551008"/>
        <c:axId val="263556104"/>
      </c:barChart>
      <c:catAx>
        <c:axId val="2635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556104"/>
        <c:crosses val="autoZero"/>
        <c:auto val="1"/>
        <c:lblAlgn val="ctr"/>
        <c:lblOffset val="100"/>
        <c:tickLblSkip val="1"/>
        <c:tickMarkSkip val="1"/>
        <c:noMultiLvlLbl val="0"/>
      </c:catAx>
      <c:valAx>
        <c:axId val="26355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5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452</c:v>
                </c:pt>
                <c:pt idx="5">
                  <c:v>413</c:v>
                </c:pt>
                <c:pt idx="8">
                  <c:v>368</c:v>
                </c:pt>
                <c:pt idx="11">
                  <c:v>354</c:v>
                </c:pt>
                <c:pt idx="14">
                  <c:v>300</c:v>
                </c:pt>
              </c:numCache>
            </c:numRef>
          </c:val>
          <c:extLst>
            <c:ext xmlns:c16="http://schemas.microsoft.com/office/drawing/2014/chart" uri="{C3380CC4-5D6E-409C-BE32-E72D297353CC}">
              <c16:uniqueId val="{00000000-3591-4101-972A-D51C9DC7B6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2</c:v>
                </c:pt>
                <c:pt idx="9">
                  <c:v>1</c:v>
                </c:pt>
                <c:pt idx="12">
                  <c:v>1</c:v>
                </c:pt>
              </c:numCache>
            </c:numRef>
          </c:val>
          <c:extLst>
            <c:ext xmlns:c16="http://schemas.microsoft.com/office/drawing/2014/chart" uri="{C3380CC4-5D6E-409C-BE32-E72D297353CC}">
              <c16:uniqueId val="{00000001-3591-4101-972A-D51C9DC7B6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3591-4101-972A-D51C9DC7B6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8</c:v>
                </c:pt>
                <c:pt idx="6">
                  <c:v>11</c:v>
                </c:pt>
                <c:pt idx="9">
                  <c:v>9</c:v>
                </c:pt>
                <c:pt idx="12">
                  <c:v>9</c:v>
                </c:pt>
              </c:numCache>
            </c:numRef>
          </c:val>
          <c:extLst>
            <c:ext xmlns:c16="http://schemas.microsoft.com/office/drawing/2014/chart" uri="{C3380CC4-5D6E-409C-BE32-E72D297353CC}">
              <c16:uniqueId val="{00000003-3591-4101-972A-D51C9DC7B6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43</c:v>
                </c:pt>
                <c:pt idx="6">
                  <c:v>44</c:v>
                </c:pt>
                <c:pt idx="9">
                  <c:v>43</c:v>
                </c:pt>
                <c:pt idx="12">
                  <c:v>41</c:v>
                </c:pt>
              </c:numCache>
            </c:numRef>
          </c:val>
          <c:extLst>
            <c:ext xmlns:c16="http://schemas.microsoft.com/office/drawing/2014/chart" uri="{C3380CC4-5D6E-409C-BE32-E72D297353CC}">
              <c16:uniqueId val="{00000004-3591-4101-972A-D51C9DC7B6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91-4101-972A-D51C9DC7B6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91-4101-972A-D51C9DC7B6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534</c:v>
                </c:pt>
                <c:pt idx="3">
                  <c:v>514</c:v>
                </c:pt>
                <c:pt idx="6">
                  <c:v>468</c:v>
                </c:pt>
                <c:pt idx="9">
                  <c:v>453</c:v>
                </c:pt>
                <c:pt idx="12">
                  <c:v>373</c:v>
                </c:pt>
              </c:numCache>
            </c:numRef>
          </c:val>
          <c:extLst>
            <c:ext xmlns:c16="http://schemas.microsoft.com/office/drawing/2014/chart" uri="{C3380CC4-5D6E-409C-BE32-E72D297353CC}">
              <c16:uniqueId val="{00000007-3591-4101-972A-D51C9DC7B60A}"/>
            </c:ext>
          </c:extLst>
        </c:ser>
        <c:dLbls>
          <c:showLegendKey val="0"/>
          <c:showVal val="0"/>
          <c:showCatName val="0"/>
          <c:showSerName val="0"/>
          <c:showPercent val="0"/>
          <c:showBubbleSize val="0"/>
        </c:dLbls>
        <c:gapWidth val="100"/>
        <c:overlap val="100"/>
        <c:axId val="263550224"/>
        <c:axId val="263553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c:v>
                </c:pt>
                <c:pt idx="2">
                  <c:v>#N/A</c:v>
                </c:pt>
                <c:pt idx="3">
                  <c:v>#N/A</c:v>
                </c:pt>
                <c:pt idx="4">
                  <c:v>158</c:v>
                </c:pt>
                <c:pt idx="5">
                  <c:v>#N/A</c:v>
                </c:pt>
                <c:pt idx="6">
                  <c:v>#N/A</c:v>
                </c:pt>
                <c:pt idx="7">
                  <c:v>162</c:v>
                </c:pt>
                <c:pt idx="8">
                  <c:v>#N/A</c:v>
                </c:pt>
                <c:pt idx="9">
                  <c:v>#N/A</c:v>
                </c:pt>
                <c:pt idx="10">
                  <c:v>157</c:v>
                </c:pt>
                <c:pt idx="11">
                  <c:v>#N/A</c:v>
                </c:pt>
                <c:pt idx="12">
                  <c:v>#N/A</c:v>
                </c:pt>
                <c:pt idx="13">
                  <c:v>129</c:v>
                </c:pt>
                <c:pt idx="14">
                  <c:v>#N/A</c:v>
                </c:pt>
              </c:numCache>
            </c:numRef>
          </c:val>
          <c:smooth val="0"/>
          <c:extLst>
            <c:ext xmlns:c16="http://schemas.microsoft.com/office/drawing/2014/chart" uri="{C3380CC4-5D6E-409C-BE32-E72D297353CC}">
              <c16:uniqueId val="{00000008-3591-4101-972A-D51C9DC7B60A}"/>
            </c:ext>
          </c:extLst>
        </c:ser>
        <c:dLbls>
          <c:showLegendKey val="0"/>
          <c:showVal val="0"/>
          <c:showCatName val="0"/>
          <c:showSerName val="0"/>
          <c:showPercent val="0"/>
          <c:showBubbleSize val="0"/>
        </c:dLbls>
        <c:marker val="1"/>
        <c:smooth val="0"/>
        <c:axId val="263550224"/>
        <c:axId val="263553752"/>
      </c:lineChart>
      <c:catAx>
        <c:axId val="26355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553752"/>
        <c:crosses val="autoZero"/>
        <c:auto val="1"/>
        <c:lblAlgn val="ctr"/>
        <c:lblOffset val="100"/>
        <c:tickLblSkip val="1"/>
        <c:tickMarkSkip val="1"/>
        <c:noMultiLvlLbl val="0"/>
      </c:catAx>
      <c:valAx>
        <c:axId val="26355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5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2926</c:v>
                </c:pt>
                <c:pt idx="5">
                  <c:v>2720</c:v>
                </c:pt>
                <c:pt idx="8">
                  <c:v>2613</c:v>
                </c:pt>
                <c:pt idx="11">
                  <c:v>2649</c:v>
                </c:pt>
                <c:pt idx="14">
                  <c:v>2762</c:v>
                </c:pt>
              </c:numCache>
            </c:numRef>
          </c:val>
          <c:extLst>
            <c:ext xmlns:c16="http://schemas.microsoft.com/office/drawing/2014/chart" uri="{C3380CC4-5D6E-409C-BE32-E72D297353CC}">
              <c16:uniqueId val="{00000000-D186-4E87-B95C-C0B9961FD4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c:v>
                </c:pt>
                <c:pt idx="5">
                  <c:v>96</c:v>
                </c:pt>
                <c:pt idx="8">
                  <c:v>106</c:v>
                </c:pt>
                <c:pt idx="11">
                  <c:v>118</c:v>
                </c:pt>
                <c:pt idx="14">
                  <c:v>111</c:v>
                </c:pt>
              </c:numCache>
            </c:numRef>
          </c:val>
          <c:extLst>
            <c:ext xmlns:c16="http://schemas.microsoft.com/office/drawing/2014/chart" uri="{C3380CC4-5D6E-409C-BE32-E72D297353CC}">
              <c16:uniqueId val="{00000001-D186-4E87-B95C-C0B9961FD4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2349</c:v>
                </c:pt>
                <c:pt idx="5">
                  <c:v>2202</c:v>
                </c:pt>
                <c:pt idx="8">
                  <c:v>2125</c:v>
                </c:pt>
                <c:pt idx="11">
                  <c:v>2886</c:v>
                </c:pt>
                <c:pt idx="14">
                  <c:v>2624</c:v>
                </c:pt>
              </c:numCache>
            </c:numRef>
          </c:val>
          <c:extLst>
            <c:ext xmlns:c16="http://schemas.microsoft.com/office/drawing/2014/chart" uri="{C3380CC4-5D6E-409C-BE32-E72D297353CC}">
              <c16:uniqueId val="{00000002-D186-4E87-B95C-C0B9961FD4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86-4E87-B95C-C0B9961FD4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86-4E87-B95C-C0B9961FD4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c:v>
                </c:pt>
                <c:pt idx="3">
                  <c:v>45</c:v>
                </c:pt>
                <c:pt idx="6">
                  <c:v>18</c:v>
                </c:pt>
                <c:pt idx="9">
                  <c:v>8</c:v>
                </c:pt>
                <c:pt idx="12">
                  <c:v>36</c:v>
                </c:pt>
              </c:numCache>
            </c:numRef>
          </c:val>
          <c:extLst>
            <c:ext xmlns:c16="http://schemas.microsoft.com/office/drawing/2014/chart" uri="{C3380CC4-5D6E-409C-BE32-E72D297353CC}">
              <c16:uniqueId val="{00000005-D186-4E87-B95C-C0B9961FD4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506</c:v>
                </c:pt>
                <c:pt idx="3">
                  <c:v>550</c:v>
                </c:pt>
                <c:pt idx="6">
                  <c:v>492</c:v>
                </c:pt>
                <c:pt idx="9">
                  <c:v>436</c:v>
                </c:pt>
                <c:pt idx="12">
                  <c:v>431</c:v>
                </c:pt>
              </c:numCache>
            </c:numRef>
          </c:val>
          <c:extLst>
            <c:ext xmlns:c16="http://schemas.microsoft.com/office/drawing/2014/chart" uri="{C3380CC4-5D6E-409C-BE32-E72D297353CC}">
              <c16:uniqueId val="{00000006-D186-4E87-B95C-C0B9961FD4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93</c:v>
                </c:pt>
                <c:pt idx="6">
                  <c:v>87</c:v>
                </c:pt>
                <c:pt idx="9">
                  <c:v>78</c:v>
                </c:pt>
                <c:pt idx="12">
                  <c:v>69</c:v>
                </c:pt>
              </c:numCache>
            </c:numRef>
          </c:val>
          <c:extLst>
            <c:ext xmlns:c16="http://schemas.microsoft.com/office/drawing/2014/chart" uri="{C3380CC4-5D6E-409C-BE32-E72D297353CC}">
              <c16:uniqueId val="{00000007-D186-4E87-B95C-C0B9961FD4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511</c:v>
                </c:pt>
                <c:pt idx="3">
                  <c:v>469</c:v>
                </c:pt>
                <c:pt idx="6">
                  <c:v>436</c:v>
                </c:pt>
                <c:pt idx="9">
                  <c:v>407</c:v>
                </c:pt>
                <c:pt idx="12">
                  <c:v>377</c:v>
                </c:pt>
              </c:numCache>
            </c:numRef>
          </c:val>
          <c:extLst>
            <c:ext xmlns:c16="http://schemas.microsoft.com/office/drawing/2014/chart" uri="{C3380CC4-5D6E-409C-BE32-E72D297353CC}">
              <c16:uniqueId val="{00000008-D186-4E87-B95C-C0B9961FD4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14</c:v>
                </c:pt>
                <c:pt idx="6">
                  <c:v>9</c:v>
                </c:pt>
                <c:pt idx="9">
                  <c:v>5</c:v>
                </c:pt>
                <c:pt idx="12">
                  <c:v>0</c:v>
                </c:pt>
              </c:numCache>
            </c:numRef>
          </c:val>
          <c:extLst>
            <c:ext xmlns:c16="http://schemas.microsoft.com/office/drawing/2014/chart" uri="{C3380CC4-5D6E-409C-BE32-E72D297353CC}">
              <c16:uniqueId val="{00000009-D186-4E87-B95C-C0B9961FD4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3552</c:v>
                </c:pt>
                <c:pt idx="3">
                  <c:v>3365</c:v>
                </c:pt>
                <c:pt idx="6">
                  <c:v>3234</c:v>
                </c:pt>
                <c:pt idx="9">
                  <c:v>3314</c:v>
                </c:pt>
                <c:pt idx="12">
                  <c:v>3471</c:v>
                </c:pt>
              </c:numCache>
            </c:numRef>
          </c:val>
          <c:extLst>
            <c:ext xmlns:c16="http://schemas.microsoft.com/office/drawing/2014/chart" uri="{C3380CC4-5D6E-409C-BE32-E72D297353CC}">
              <c16:uniqueId val="{0000000A-D186-4E87-B95C-C0B9961FD4AD}"/>
            </c:ext>
          </c:extLst>
        </c:ser>
        <c:dLbls>
          <c:showLegendKey val="0"/>
          <c:showVal val="0"/>
          <c:showCatName val="0"/>
          <c:showSerName val="0"/>
          <c:showPercent val="0"/>
          <c:showBubbleSize val="0"/>
        </c:dLbls>
        <c:gapWidth val="100"/>
        <c:overlap val="100"/>
        <c:axId val="263551400"/>
        <c:axId val="26355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86-4E87-B95C-C0B9961FD4AD}"/>
            </c:ext>
          </c:extLst>
        </c:ser>
        <c:dLbls>
          <c:showLegendKey val="0"/>
          <c:showVal val="0"/>
          <c:showCatName val="0"/>
          <c:showSerName val="0"/>
          <c:showPercent val="0"/>
          <c:showBubbleSize val="0"/>
        </c:dLbls>
        <c:marker val="1"/>
        <c:smooth val="0"/>
        <c:axId val="263551400"/>
        <c:axId val="263553360"/>
      </c:lineChart>
      <c:catAx>
        <c:axId val="26355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553360"/>
        <c:crosses val="autoZero"/>
        <c:auto val="1"/>
        <c:lblAlgn val="ctr"/>
        <c:lblOffset val="100"/>
        <c:tickLblSkip val="1"/>
        <c:tickMarkSkip val="1"/>
        <c:noMultiLvlLbl val="0"/>
      </c:catAx>
      <c:valAx>
        <c:axId val="26355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5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381</c:v>
                </c:pt>
                <c:pt idx="1">
                  <c:v>378</c:v>
                </c:pt>
                <c:pt idx="2">
                  <c:v>432</c:v>
                </c:pt>
              </c:numCache>
            </c:numRef>
          </c:val>
          <c:extLst>
            <c:ext xmlns:c16="http://schemas.microsoft.com/office/drawing/2014/chart" uri="{C3380CC4-5D6E-409C-BE32-E72D297353CC}">
              <c16:uniqueId val="{00000000-0592-41E0-8A69-0BD42D0029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0592-41E0-8A69-0BD42D0029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2114</c:v>
                </c:pt>
                <c:pt idx="1">
                  <c:v>2805</c:v>
                </c:pt>
                <c:pt idx="2">
                  <c:v>2425</c:v>
                </c:pt>
              </c:numCache>
            </c:numRef>
          </c:val>
          <c:extLst>
            <c:ext xmlns:c16="http://schemas.microsoft.com/office/drawing/2014/chart" uri="{C3380CC4-5D6E-409C-BE32-E72D297353CC}">
              <c16:uniqueId val="{00000002-0592-41E0-8A69-0BD42D00290D}"/>
            </c:ext>
          </c:extLst>
        </c:ser>
        <c:dLbls>
          <c:showLegendKey val="0"/>
          <c:showVal val="0"/>
          <c:showCatName val="0"/>
          <c:showSerName val="0"/>
          <c:showPercent val="0"/>
          <c:showBubbleSize val="0"/>
        </c:dLbls>
        <c:gapWidth val="120"/>
        <c:overlap val="100"/>
        <c:axId val="263549440"/>
        <c:axId val="263549832"/>
      </c:barChart>
      <c:catAx>
        <c:axId val="2635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3549832"/>
        <c:crosses val="autoZero"/>
        <c:auto val="1"/>
        <c:lblAlgn val="ctr"/>
        <c:lblOffset val="100"/>
        <c:tickLblSkip val="1"/>
        <c:tickMarkSkip val="1"/>
        <c:noMultiLvlLbl val="0"/>
      </c:catAx>
      <c:valAx>
        <c:axId val="263549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35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2,758
2,756
34.69
4,457,057
4,296,502
103,348
1,796,827
3,471,086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56.56%</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公債費等の減少によって、経常経費充当一般財源が</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百万円減少したため、</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やや改善し</a:t>
          </a:r>
          <a:r>
            <a:rPr lang="ja-JP" altLang="ja-JP"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141922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8456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141922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8858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89641</xdr:rowOff>
    </xdr:from>
    <xdr:to>
      <xdr:col>15</xdr:col>
      <xdr:colOff>82550</xdr:colOff>
      <xdr:row>64</xdr:row>
      <xdr:rowOff>115781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6244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89641</xdr:rowOff>
    </xdr:from>
    <xdr:to>
      <xdr:col>11</xdr:col>
      <xdr:colOff>31750</xdr:colOff>
      <xdr:row>65</xdr:row>
      <xdr:rowOff>8679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6244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38841</xdr:rowOff>
    </xdr:from>
    <xdr:to>
      <xdr:col>11</xdr:col>
      <xdr:colOff>82550</xdr:colOff>
      <xdr:row>64</xdr:row>
      <xdr:rowOff>140441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125218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類似団体と同程度で年々推移している。平成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年度は人件費・物件費とも類似団体平均を下回って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経費削減に加え、人口減少を止めるため定住対策にも積極的に取り組んでいく</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151140</xdr:rowOff>
    </xdr:from>
    <xdr:to>
      <xdr:col>23</xdr:col>
      <xdr:colOff>133350</xdr:colOff>
      <xdr:row>80</xdr:row>
      <xdr:rowOff>151281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867140"/>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135917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5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151281</xdr:rowOff>
    </xdr:from>
    <xdr:to>
      <xdr:col>19</xdr:col>
      <xdr:colOff>133350</xdr:colOff>
      <xdr:row>80</xdr:row>
      <xdr:rowOff>151578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6728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151578</xdr:rowOff>
    </xdr:from>
    <xdr:to>
      <xdr:col>15</xdr:col>
      <xdr:colOff>82550</xdr:colOff>
      <xdr:row>80</xdr:row>
      <xdr:rowOff>153815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6757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145165</xdr:rowOff>
    </xdr:from>
    <xdr:to>
      <xdr:col>11</xdr:col>
      <xdr:colOff>31750</xdr:colOff>
      <xdr:row>80</xdr:row>
      <xdr:rowOff>153815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1165"/>
          <a:ext cx="889000" cy="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100340</xdr:rowOff>
    </xdr:from>
    <xdr:to>
      <xdr:col>23</xdr:col>
      <xdr:colOff>184150</xdr:colOff>
      <xdr:row>81</xdr:row>
      <xdr:rowOff>30490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21617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100481</xdr:rowOff>
    </xdr:from>
    <xdr:to>
      <xdr:col>19</xdr:col>
      <xdr:colOff>184150</xdr:colOff>
      <xdr:row>81</xdr:row>
      <xdr:rowOff>30631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1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40808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8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100778</xdr:rowOff>
    </xdr:from>
    <xdr:to>
      <xdr:col>15</xdr:col>
      <xdr:colOff>133350</xdr:colOff>
      <xdr:row>81</xdr:row>
      <xdr:rowOff>30928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41105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103015</xdr:rowOff>
    </xdr:from>
    <xdr:to>
      <xdr:col>11</xdr:col>
      <xdr:colOff>82550</xdr:colOff>
      <xdr:row>81</xdr:row>
      <xdr:rowOff>33165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43342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94365</xdr:rowOff>
    </xdr:from>
    <xdr:to>
      <xdr:col>7</xdr:col>
      <xdr:colOff>31750</xdr:colOff>
      <xdr:row>81</xdr:row>
      <xdr:rowOff>24515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34692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年度からは給与体系を国から県に準じたものに変更したため、職員の給与水準が少し上昇した。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給与体系の見直しは、県の見直しに対応して随時行っている。また、従来の年功序列にとらわれない、公平・公正な人事評価制度を適切に運用していく。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2472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89536</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342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89536</xdr:rowOff>
    </xdr:from>
    <xdr:to>
      <xdr:col>72</xdr:col>
      <xdr:colOff>203200</xdr:colOff>
      <xdr:row>86</xdr:row>
      <xdr:rowOff>95568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342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95568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101300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38736</xdr:rowOff>
    </xdr:from>
    <xdr:to>
      <xdr:col>73</xdr:col>
      <xdr:colOff>44450</xdr:colOff>
      <xdr:row>86</xdr:row>
      <xdr:rowOff>140336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150513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44768</xdr:rowOff>
    </xdr:from>
    <xdr:to>
      <xdr:col>68</xdr:col>
      <xdr:colOff>203200</xdr:colOff>
      <xdr:row>86</xdr:row>
      <xdr:rowOff>146368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学校の技能労務職員の退職による補充はせず、臨時職員で対応している。今後も職員定員管理計画により、適正な職員定員管理に取り組む。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74132</xdr:rowOff>
    </xdr:from>
    <xdr:to>
      <xdr:col>81</xdr:col>
      <xdr:colOff>44450</xdr:colOff>
      <xdr:row>59</xdr:row>
      <xdr:rowOff>75971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89682"/>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47819</xdr:rowOff>
    </xdr:from>
    <xdr:to>
      <xdr:col>77</xdr:col>
      <xdr:colOff>44450</xdr:colOff>
      <xdr:row>59</xdr:row>
      <xdr:rowOff>74132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63369"/>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47819</xdr:rowOff>
    </xdr:from>
    <xdr:to>
      <xdr:col>72</xdr:col>
      <xdr:colOff>203200</xdr:colOff>
      <xdr:row>59</xdr:row>
      <xdr:rowOff>51036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6336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48163</xdr:rowOff>
    </xdr:from>
    <xdr:to>
      <xdr:col>68</xdr:col>
      <xdr:colOff>152400</xdr:colOff>
      <xdr:row>59</xdr:row>
      <xdr:rowOff>51036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63713"/>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25171</xdr:rowOff>
    </xdr:from>
    <xdr:to>
      <xdr:col>81</xdr:col>
      <xdr:colOff>95250</xdr:colOff>
      <xdr:row>59</xdr:row>
      <xdr:rowOff>126771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41698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8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23332</xdr:rowOff>
    </xdr:from>
    <xdr:to>
      <xdr:col>77</xdr:col>
      <xdr:colOff>95250</xdr:colOff>
      <xdr:row>59</xdr:row>
      <xdr:rowOff>124932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135109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0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168469</xdr:rowOff>
    </xdr:from>
    <xdr:to>
      <xdr:col>73</xdr:col>
      <xdr:colOff>44450</xdr:colOff>
      <xdr:row>59</xdr:row>
      <xdr:rowOff>98619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108796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236</xdr:rowOff>
    </xdr:from>
    <xdr:to>
      <xdr:col>68</xdr:col>
      <xdr:colOff>203200</xdr:colOff>
      <xdr:row>59</xdr:row>
      <xdr:rowOff>101836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112013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168813</xdr:rowOff>
    </xdr:from>
    <xdr:to>
      <xdr:col>64</xdr:col>
      <xdr:colOff>152400</xdr:colOff>
      <xdr:row>59</xdr:row>
      <xdr:rowOff>98963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109140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8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昨年度に続き比率が上昇し、平成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35052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1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35052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20574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1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2,758
2,756
34.69
4,457,057
4,296,502
103,348
1,796,827
3,471,086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類似団体平均を毎年上回っている状況である。当町は支所・分室・診療所に職員を配置している。</a:t>
          </a:r>
          <a:endParaRPr lang="ja-JP" altLang="ja-JP" sz="1400">
            <a:effectLst/>
          </a:endParaRPr>
        </a:p>
        <a:p>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153670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102870</xdr:rowOff>
    </xdr:from>
    <xdr:to>
      <xdr:col>15</xdr:col>
      <xdr:colOff>149225</xdr:colOff>
      <xdr:row>35</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類似団体と同程度で年々推移している状況である。特に電算関係や祝島し尿処理場の管理、上関町斎苑の管理等に費用を要している。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34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類似団体平均を毎年上回っている状況である。当町は全国的に見ても高い高齢化率（平成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56.56%</a:t>
          </a:r>
          <a:r>
            <a:rPr lang="ja-JP" altLang="ja-JP" sz="1100" b="0" i="0" baseline="0">
              <a:solidFill>
                <a:schemeClr val="dk1"/>
              </a:solidFill>
              <a:effectLst/>
              <a:latin typeface="+mn-lt"/>
              <a:ea typeface="+mn-ea"/>
              <a:cs typeface="+mn-cs"/>
            </a:rPr>
            <a:t>）で、老人施設措置費に係る支出が多い。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また、少子化対策として、保育料の軽減を行っており、多くの一般財源等を充てている。</a:t>
          </a:r>
          <a:endParaRPr lang="ja-JP" altLang="ja-JP" sz="1400">
            <a:effectLst/>
          </a:endParaRPr>
        </a:p>
        <a:p>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78015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52705</xdr:rowOff>
    </xdr:from>
    <xdr:to>
      <xdr:col>82</xdr:col>
      <xdr:colOff>107950</xdr:colOff>
      <xdr:row>59</xdr:row>
      <xdr:rowOff>86995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68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52705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122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6985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93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75565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939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127635</xdr:rowOff>
    </xdr:from>
    <xdr:to>
      <xdr:col>74</xdr:col>
      <xdr:colOff>31750</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24765</xdr:rowOff>
    </xdr:from>
    <xdr:to>
      <xdr:col>65</xdr:col>
      <xdr:colOff>53975</xdr:colOff>
      <xdr:row>59</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111142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毎年下回っている状況であるが、高齢化により、特に社会福祉法人に対する補助に費用を要してい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35560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867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34</xdr:row>
      <xdr:rowOff>157480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157480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56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156210</xdr:rowOff>
    </xdr:from>
    <xdr:to>
      <xdr:col>82</xdr:col>
      <xdr:colOff>158750</xdr:colOff>
      <xdr:row>35</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80010</xdr:rowOff>
    </xdr:from>
    <xdr:to>
      <xdr:col>65</xdr:col>
      <xdr:colOff>53975</xdr:colOff>
      <xdr:row>35</xdr:row>
      <xdr:rowOff>10160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20337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年度で、徐々に減少している。新規借入の抑制等により、公債費負担を抑えていく。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78</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7150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2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23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79</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49530</xdr:rowOff>
    </xdr:from>
    <xdr:to>
      <xdr:col>11</xdr:col>
      <xdr:colOff>60325</xdr:colOff>
      <xdr:row>78</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33927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935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120469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43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154577</xdr:rowOff>
    </xdr:from>
    <xdr:to>
      <xdr:col>82</xdr:col>
      <xdr:colOff>158750</xdr:colOff>
      <xdr:row>79</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126654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156046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85388</xdr:rowOff>
    </xdr:from>
    <xdr:to>
      <xdr:col>29</xdr:col>
      <xdr:colOff>127000</xdr:colOff>
      <xdr:row>18</xdr:row>
      <xdr:rowOff>106695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19113"/>
          <a:ext cx="647700" cy="2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106695</xdr:rowOff>
    </xdr:from>
    <xdr:to>
      <xdr:col>26</xdr:col>
      <xdr:colOff>50800</xdr:colOff>
      <xdr:row>18</xdr:row>
      <xdr:rowOff>113339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0420"/>
          <a:ext cx="6985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110521</xdr:rowOff>
    </xdr:from>
    <xdr:to>
      <xdr:col>22</xdr:col>
      <xdr:colOff>114300</xdr:colOff>
      <xdr:row>18</xdr:row>
      <xdr:rowOff>113339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44246"/>
          <a:ext cx="6985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110521</xdr:rowOff>
    </xdr:from>
    <xdr:to>
      <xdr:col>18</xdr:col>
      <xdr:colOff>177800</xdr:colOff>
      <xdr:row>18</xdr:row>
      <xdr:rowOff>118159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4246"/>
          <a:ext cx="698500" cy="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34588</xdr:rowOff>
    </xdr:from>
    <xdr:to>
      <xdr:col>29</xdr:col>
      <xdr:colOff>177800</xdr:colOff>
      <xdr:row>18</xdr:row>
      <xdr:rowOff>136188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6665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4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55895</xdr:rowOff>
    </xdr:from>
    <xdr:to>
      <xdr:col>26</xdr:col>
      <xdr:colOff>101600</xdr:colOff>
      <xdr:row>18</xdr:row>
      <xdr:rowOff>157495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142272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62539</xdr:rowOff>
    </xdr:from>
    <xdr:to>
      <xdr:col>22</xdr:col>
      <xdr:colOff>165100</xdr:colOff>
      <xdr:row>18</xdr:row>
      <xdr:rowOff>164139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148916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59721</xdr:rowOff>
    </xdr:from>
    <xdr:to>
      <xdr:col>19</xdr:col>
      <xdr:colOff>38100</xdr:colOff>
      <xdr:row>18</xdr:row>
      <xdr:rowOff>161320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34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67359</xdr:rowOff>
    </xdr:from>
    <xdr:to>
      <xdr:col>15</xdr:col>
      <xdr:colOff>101600</xdr:colOff>
      <xdr:row>18</xdr:row>
      <xdr:rowOff>168959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153736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314942</xdr:rowOff>
    </xdr:from>
    <xdr:to>
      <xdr:col>29</xdr:col>
      <xdr:colOff>127000</xdr:colOff>
      <xdr:row>36</xdr:row>
      <xdr:rowOff>23881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25292"/>
          <a:ext cx="647700" cy="5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8659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6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314942</xdr:rowOff>
    </xdr:from>
    <xdr:to>
      <xdr:col>26</xdr:col>
      <xdr:colOff>50800</xdr:colOff>
      <xdr:row>35</xdr:row>
      <xdr:rowOff>317130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5292"/>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317130</xdr:rowOff>
    </xdr:from>
    <xdr:to>
      <xdr:col>22</xdr:col>
      <xdr:colOff>114300</xdr:colOff>
      <xdr:row>35</xdr:row>
      <xdr:rowOff>336665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27480"/>
          <a:ext cx="698500" cy="1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336665</xdr:rowOff>
    </xdr:from>
    <xdr:to>
      <xdr:col>18</xdr:col>
      <xdr:colOff>177800</xdr:colOff>
      <xdr:row>36</xdr:row>
      <xdr:rowOff>31693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7015"/>
          <a:ext cx="698500" cy="3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315981</xdr:rowOff>
    </xdr:from>
    <xdr:to>
      <xdr:col>29</xdr:col>
      <xdr:colOff>177800</xdr:colOff>
      <xdr:row>36</xdr:row>
      <xdr:rowOff>74681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161058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264142</xdr:rowOff>
    </xdr:from>
    <xdr:to>
      <xdr:col>26</xdr:col>
      <xdr:colOff>101600</xdr:colOff>
      <xdr:row>36</xdr:row>
      <xdr:rowOff>22842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266330</xdr:rowOff>
    </xdr:from>
    <xdr:to>
      <xdr:col>22</xdr:col>
      <xdr:colOff>165100</xdr:colOff>
      <xdr:row>36</xdr:row>
      <xdr:rowOff>25030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35207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285865</xdr:rowOff>
    </xdr:from>
    <xdr:to>
      <xdr:col>19</xdr:col>
      <xdr:colOff>38100</xdr:colOff>
      <xdr:row>36</xdr:row>
      <xdr:rowOff>44565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54742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323793</xdr:rowOff>
    </xdr:from>
    <xdr:to>
      <xdr:col>15</xdr:col>
      <xdr:colOff>101600</xdr:colOff>
      <xdr:row>36</xdr:row>
      <xdr:rowOff>82493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92670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2,758
2,756
34.69
4,457,057
4,296,502
103,348
1,796,827
3,471,086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120941</xdr:rowOff>
    </xdr:from>
    <xdr:to>
      <xdr:col>24</xdr:col>
      <xdr:colOff>63500</xdr:colOff>
      <xdr:row>37</xdr:row>
      <xdr:rowOff>137214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591"/>
          <a:ext cx="8382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137214</xdr:rowOff>
    </xdr:from>
    <xdr:to>
      <xdr:col>19</xdr:col>
      <xdr:colOff>177800</xdr:colOff>
      <xdr:row>37</xdr:row>
      <xdr:rowOff>138309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0864"/>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137569</xdr:rowOff>
    </xdr:from>
    <xdr:to>
      <xdr:col>15</xdr:col>
      <xdr:colOff>50800</xdr:colOff>
      <xdr:row>37</xdr:row>
      <xdr:rowOff>138309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81219"/>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137569</xdr:rowOff>
    </xdr:from>
    <xdr:to>
      <xdr:col>10</xdr:col>
      <xdr:colOff>114300</xdr:colOff>
      <xdr:row>37</xdr:row>
      <xdr:rowOff>155973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1219"/>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70141</xdr:rowOff>
    </xdr:from>
    <xdr:to>
      <xdr:col>24</xdr:col>
      <xdr:colOff>114300</xdr:colOff>
      <xdr:row>38</xdr:row>
      <xdr:rowOff>291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48568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86414</xdr:rowOff>
    </xdr:from>
    <xdr:to>
      <xdr:col>20</xdr:col>
      <xdr:colOff>38100</xdr:colOff>
      <xdr:row>38</xdr:row>
      <xdr:rowOff>16565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0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87509</xdr:rowOff>
    </xdr:from>
    <xdr:to>
      <xdr:col>15</xdr:col>
      <xdr:colOff>101600</xdr:colOff>
      <xdr:row>38</xdr:row>
      <xdr:rowOff>17659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8786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86769</xdr:rowOff>
    </xdr:from>
    <xdr:to>
      <xdr:col>10</xdr:col>
      <xdr:colOff>165100</xdr:colOff>
      <xdr:row>38</xdr:row>
      <xdr:rowOff>16919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8046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105173</xdr:rowOff>
    </xdr:from>
    <xdr:to>
      <xdr:col>6</xdr:col>
      <xdr:colOff>38100</xdr:colOff>
      <xdr:row>38</xdr:row>
      <xdr:rowOff>35323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26450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149595</xdr:rowOff>
    </xdr:from>
    <xdr:to>
      <xdr:col>24</xdr:col>
      <xdr:colOff>63500</xdr:colOff>
      <xdr:row>58</xdr:row>
      <xdr:rowOff>155409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93695"/>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148257</xdr:rowOff>
    </xdr:from>
    <xdr:to>
      <xdr:col>19</xdr:col>
      <xdr:colOff>177800</xdr:colOff>
      <xdr:row>58</xdr:row>
      <xdr:rowOff>149595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9235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146537</xdr:rowOff>
    </xdr:from>
    <xdr:to>
      <xdr:col>15</xdr:col>
      <xdr:colOff>50800</xdr:colOff>
      <xdr:row>58</xdr:row>
      <xdr:rowOff>148257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90637"/>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146537</xdr:rowOff>
    </xdr:from>
    <xdr:to>
      <xdr:col>10</xdr:col>
      <xdr:colOff>114300</xdr:colOff>
      <xdr:row>58</xdr:row>
      <xdr:rowOff>154298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0637"/>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104609</xdr:rowOff>
    </xdr:from>
    <xdr:to>
      <xdr:col>24</xdr:col>
      <xdr:colOff>114300</xdr:colOff>
      <xdr:row>59</xdr:row>
      <xdr:rowOff>34759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98795</xdr:rowOff>
    </xdr:from>
    <xdr:to>
      <xdr:col>20</xdr:col>
      <xdr:colOff>38100</xdr:colOff>
      <xdr:row>59</xdr:row>
      <xdr:rowOff>28945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20072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97457</xdr:rowOff>
    </xdr:from>
    <xdr:to>
      <xdr:col>15</xdr:col>
      <xdr:colOff>101600</xdr:colOff>
      <xdr:row>59</xdr:row>
      <xdr:rowOff>27607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18734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95737</xdr:rowOff>
    </xdr:from>
    <xdr:to>
      <xdr:col>10</xdr:col>
      <xdr:colOff>165100</xdr:colOff>
      <xdr:row>59</xdr:row>
      <xdr:rowOff>25887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17014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103498</xdr:rowOff>
    </xdr:from>
    <xdr:to>
      <xdr:col>6</xdr:col>
      <xdr:colOff>38100</xdr:colOff>
      <xdr:row>59</xdr:row>
      <xdr:rowOff>33648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24775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29611</xdr:rowOff>
    </xdr:from>
    <xdr:to>
      <xdr:col>24</xdr:col>
      <xdr:colOff>63500</xdr:colOff>
      <xdr:row>79</xdr:row>
      <xdr:rowOff>32711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74161"/>
          <a:ext cx="8382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30806</xdr:rowOff>
    </xdr:from>
    <xdr:to>
      <xdr:col>19</xdr:col>
      <xdr:colOff>177800</xdr:colOff>
      <xdr:row>79</xdr:row>
      <xdr:rowOff>32711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53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29755</xdr:rowOff>
    </xdr:from>
    <xdr:to>
      <xdr:col>15</xdr:col>
      <xdr:colOff>50800</xdr:colOff>
      <xdr:row>79</xdr:row>
      <xdr:rowOff>30806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7430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29755</xdr:rowOff>
    </xdr:from>
    <xdr:to>
      <xdr:col>10</xdr:col>
      <xdr:colOff>114300</xdr:colOff>
      <xdr:row>79</xdr:row>
      <xdr:rowOff>34753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74305"/>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150261</xdr:rowOff>
    </xdr:from>
    <xdr:to>
      <xdr:col>24</xdr:col>
      <xdr:colOff>114300</xdr:colOff>
      <xdr:row>79</xdr:row>
      <xdr:rowOff>80411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65188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153361</xdr:rowOff>
    </xdr:from>
    <xdr:to>
      <xdr:col>20</xdr:col>
      <xdr:colOff>38100</xdr:colOff>
      <xdr:row>79</xdr:row>
      <xdr:rowOff>83511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74638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151456</xdr:rowOff>
    </xdr:from>
    <xdr:to>
      <xdr:col>15</xdr:col>
      <xdr:colOff>101600</xdr:colOff>
      <xdr:row>79</xdr:row>
      <xdr:rowOff>81606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72733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150405</xdr:rowOff>
    </xdr:from>
    <xdr:to>
      <xdr:col>10</xdr:col>
      <xdr:colOff>165100</xdr:colOff>
      <xdr:row>79</xdr:row>
      <xdr:rowOff>80555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71682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155403</xdr:rowOff>
    </xdr:from>
    <xdr:to>
      <xdr:col>6</xdr:col>
      <xdr:colOff>38100</xdr:colOff>
      <xdr:row>79</xdr:row>
      <xdr:rowOff>85553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76680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67582</xdr:rowOff>
    </xdr:from>
    <xdr:to>
      <xdr:col>24</xdr:col>
      <xdr:colOff>63500</xdr:colOff>
      <xdr:row>94</xdr:row>
      <xdr:rowOff>74538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83882"/>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109840</xdr:rowOff>
    </xdr:from>
    <xdr:to>
      <xdr:col>19</xdr:col>
      <xdr:colOff>177800</xdr:colOff>
      <xdr:row>94</xdr:row>
      <xdr:rowOff>74538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054690"/>
          <a:ext cx="889000" cy="1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109840</xdr:rowOff>
    </xdr:from>
    <xdr:to>
      <xdr:col>15</xdr:col>
      <xdr:colOff>50800</xdr:colOff>
      <xdr:row>94</xdr:row>
      <xdr:rowOff>113878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54690"/>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113878</xdr:rowOff>
    </xdr:from>
    <xdr:to>
      <xdr:col>10</xdr:col>
      <xdr:colOff>114300</xdr:colOff>
      <xdr:row>94</xdr:row>
      <xdr:rowOff>137283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30178"/>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16782</xdr:rowOff>
    </xdr:from>
    <xdr:to>
      <xdr:col>24</xdr:col>
      <xdr:colOff>114300</xdr:colOff>
      <xdr:row>94</xdr:row>
      <xdr:rowOff>118382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39659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23738</xdr:rowOff>
    </xdr:from>
    <xdr:to>
      <xdr:col>20</xdr:col>
      <xdr:colOff>38100</xdr:colOff>
      <xdr:row>94</xdr:row>
      <xdr:rowOff>125338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59040</xdr:rowOff>
    </xdr:from>
    <xdr:to>
      <xdr:col>15</xdr:col>
      <xdr:colOff>101600</xdr:colOff>
      <xdr:row>93</xdr:row>
      <xdr:rowOff>160640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5717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63078</xdr:rowOff>
    </xdr:from>
    <xdr:to>
      <xdr:col>10</xdr:col>
      <xdr:colOff>165100</xdr:colOff>
      <xdr:row>94</xdr:row>
      <xdr:rowOff>164678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86483</xdr:rowOff>
    </xdr:from>
    <xdr:to>
      <xdr:col>6</xdr:col>
      <xdr:colOff>38100</xdr:colOff>
      <xdr:row>95</xdr:row>
      <xdr:rowOff>16633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33160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24158</xdr:rowOff>
    </xdr:from>
    <xdr:to>
      <xdr:col>55</xdr:col>
      <xdr:colOff>0</xdr:colOff>
      <xdr:row>38</xdr:row>
      <xdr:rowOff>45307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9258"/>
          <a:ext cx="8382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32319</xdr:rowOff>
    </xdr:from>
    <xdr:to>
      <xdr:col>50</xdr:col>
      <xdr:colOff>114300</xdr:colOff>
      <xdr:row>38</xdr:row>
      <xdr:rowOff>45307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7419"/>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32319</xdr:rowOff>
    </xdr:from>
    <xdr:to>
      <xdr:col>45</xdr:col>
      <xdr:colOff>177800</xdr:colOff>
      <xdr:row>38</xdr:row>
      <xdr:rowOff>43893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7419"/>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43893</xdr:rowOff>
    </xdr:from>
    <xdr:to>
      <xdr:col>41</xdr:col>
      <xdr:colOff>50800</xdr:colOff>
      <xdr:row>38</xdr:row>
      <xdr:rowOff>53908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899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144808</xdr:rowOff>
    </xdr:from>
    <xdr:to>
      <xdr:col>55</xdr:col>
      <xdr:colOff>50800</xdr:colOff>
      <xdr:row>38</xdr:row>
      <xdr:rowOff>74958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59735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165957</xdr:rowOff>
    </xdr:from>
    <xdr:to>
      <xdr:col>50</xdr:col>
      <xdr:colOff>165100</xdr:colOff>
      <xdr:row>38</xdr:row>
      <xdr:rowOff>96107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87234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152969</xdr:rowOff>
    </xdr:from>
    <xdr:to>
      <xdr:col>46</xdr:col>
      <xdr:colOff>38100</xdr:colOff>
      <xdr:row>38</xdr:row>
      <xdr:rowOff>83119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74246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164543</xdr:rowOff>
    </xdr:from>
    <xdr:to>
      <xdr:col>41</xdr:col>
      <xdr:colOff>101600</xdr:colOff>
      <xdr:row>38</xdr:row>
      <xdr:rowOff>94693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3108</xdr:rowOff>
    </xdr:from>
    <xdr:to>
      <xdr:col>36</xdr:col>
      <xdr:colOff>165100</xdr:colOff>
      <xdr:row>38</xdr:row>
      <xdr:rowOff>104708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95835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106678</xdr:rowOff>
    </xdr:from>
    <xdr:to>
      <xdr:col>55</xdr:col>
      <xdr:colOff>0</xdr:colOff>
      <xdr:row>58</xdr:row>
      <xdr:rowOff>113183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0778"/>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106678</xdr:rowOff>
    </xdr:from>
    <xdr:to>
      <xdr:col>50</xdr:col>
      <xdr:colOff>114300</xdr:colOff>
      <xdr:row>58</xdr:row>
      <xdr:rowOff>143169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0778"/>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137593</xdr:rowOff>
    </xdr:from>
    <xdr:to>
      <xdr:col>45</xdr:col>
      <xdr:colOff>177800</xdr:colOff>
      <xdr:row>58</xdr:row>
      <xdr:rowOff>143169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169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5212</xdr:rowOff>
    </xdr:from>
    <xdr:to>
      <xdr:col>41</xdr:col>
      <xdr:colOff>50800</xdr:colOff>
      <xdr:row>58</xdr:row>
      <xdr:rowOff>137593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9312"/>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62383</xdr:rowOff>
    </xdr:from>
    <xdr:to>
      <xdr:col>55</xdr:col>
      <xdr:colOff>50800</xdr:colOff>
      <xdr:row>58</xdr:row>
      <xdr:rowOff>163983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55878</xdr:rowOff>
    </xdr:from>
    <xdr:to>
      <xdr:col>50</xdr:col>
      <xdr:colOff>165100</xdr:colOff>
      <xdr:row>58</xdr:row>
      <xdr:rowOff>157478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148605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9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92369</xdr:rowOff>
    </xdr:from>
    <xdr:to>
      <xdr:col>46</xdr:col>
      <xdr:colOff>38100</xdr:colOff>
      <xdr:row>59</xdr:row>
      <xdr:rowOff>22519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13646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86793</xdr:rowOff>
    </xdr:from>
    <xdr:to>
      <xdr:col>41</xdr:col>
      <xdr:colOff>101600</xdr:colOff>
      <xdr:row>59</xdr:row>
      <xdr:rowOff>16943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8070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125862</xdr:rowOff>
    </xdr:from>
    <xdr:to>
      <xdr:col>36</xdr:col>
      <xdr:colOff>165100</xdr:colOff>
      <xdr:row>58</xdr:row>
      <xdr:rowOff>56012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72539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127298</xdr:rowOff>
    </xdr:from>
    <xdr:to>
      <xdr:col>55</xdr:col>
      <xdr:colOff>0</xdr:colOff>
      <xdr:row>78</xdr:row>
      <xdr:rowOff>167598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0398"/>
          <a:ext cx="8382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167598</xdr:rowOff>
    </xdr:from>
    <xdr:to>
      <xdr:col>50</xdr:col>
      <xdr:colOff>114300</xdr:colOff>
      <xdr:row>79</xdr:row>
      <xdr:rowOff>34902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40698"/>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15728</xdr:rowOff>
    </xdr:from>
    <xdr:to>
      <xdr:col>45</xdr:col>
      <xdr:colOff>177800</xdr:colOff>
      <xdr:row>79</xdr:row>
      <xdr:rowOff>34902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0278"/>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160407</xdr:rowOff>
    </xdr:from>
    <xdr:to>
      <xdr:col>41</xdr:col>
      <xdr:colOff>50800</xdr:colOff>
      <xdr:row>79</xdr:row>
      <xdr:rowOff>15728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90607"/>
          <a:ext cx="889000" cy="3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76498</xdr:rowOff>
    </xdr:from>
    <xdr:to>
      <xdr:col>55</xdr:col>
      <xdr:colOff>50800</xdr:colOff>
      <xdr:row>79</xdr:row>
      <xdr:rowOff>6648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99375</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116798</xdr:rowOff>
    </xdr:from>
    <xdr:to>
      <xdr:col>50</xdr:col>
      <xdr:colOff>165100</xdr:colOff>
      <xdr:row>79</xdr:row>
      <xdr:rowOff>46948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155552</xdr:rowOff>
    </xdr:from>
    <xdr:to>
      <xdr:col>46</xdr:col>
      <xdr:colOff>38100</xdr:colOff>
      <xdr:row>79</xdr:row>
      <xdr:rowOff>85702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76829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136378</xdr:rowOff>
    </xdr:from>
    <xdr:to>
      <xdr:col>41</xdr:col>
      <xdr:colOff>101600</xdr:colOff>
      <xdr:row>79</xdr:row>
      <xdr:rowOff>66528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57655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109607</xdr:rowOff>
    </xdr:from>
    <xdr:to>
      <xdr:col>36</xdr:col>
      <xdr:colOff>165100</xdr:colOff>
      <xdr:row>77</xdr:row>
      <xdr:rowOff>39757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56283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9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58268</xdr:rowOff>
    </xdr:from>
    <xdr:to>
      <xdr:col>55</xdr:col>
      <xdr:colOff>0</xdr:colOff>
      <xdr:row>98</xdr:row>
      <xdr:rowOff>79449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60368"/>
          <a:ext cx="83820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58268</xdr:rowOff>
    </xdr:from>
    <xdr:to>
      <xdr:col>50</xdr:col>
      <xdr:colOff>114300</xdr:colOff>
      <xdr:row>98</xdr:row>
      <xdr:rowOff>84386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60368"/>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84386</xdr:rowOff>
    </xdr:from>
    <xdr:to>
      <xdr:col>45</xdr:col>
      <xdr:colOff>177800</xdr:colOff>
      <xdr:row>98</xdr:row>
      <xdr:rowOff>86782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6486"/>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80330</xdr:rowOff>
    </xdr:from>
    <xdr:to>
      <xdr:col>41</xdr:col>
      <xdr:colOff>50800</xdr:colOff>
      <xdr:row>98</xdr:row>
      <xdr:rowOff>86782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2430"/>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28649</xdr:rowOff>
    </xdr:from>
    <xdr:to>
      <xdr:col>55</xdr:col>
      <xdr:colOff>50800</xdr:colOff>
      <xdr:row>98</xdr:row>
      <xdr:rowOff>130249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7468</xdr:rowOff>
    </xdr:from>
    <xdr:to>
      <xdr:col>50</xdr:col>
      <xdr:colOff>165100</xdr:colOff>
      <xdr:row>98</xdr:row>
      <xdr:rowOff>109068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125595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33586</xdr:rowOff>
    </xdr:from>
    <xdr:to>
      <xdr:col>46</xdr:col>
      <xdr:colOff>38100</xdr:colOff>
      <xdr:row>98</xdr:row>
      <xdr:rowOff>135186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126313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2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35982</xdr:rowOff>
    </xdr:from>
    <xdr:to>
      <xdr:col>41</xdr:col>
      <xdr:colOff>101600</xdr:colOff>
      <xdr:row>98</xdr:row>
      <xdr:rowOff>137582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128709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29530</xdr:rowOff>
    </xdr:from>
    <xdr:to>
      <xdr:col>36</xdr:col>
      <xdr:colOff>165100</xdr:colOff>
      <xdr:row>98</xdr:row>
      <xdr:rowOff>131130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122257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90951</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34601"/>
          <a:ext cx="8382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24537</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9637"/>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24537</xdr:rowOff>
    </xdr:from>
    <xdr:to>
      <xdr:col>76</xdr:col>
      <xdr:colOff>114300</xdr:colOff>
      <xdr:row>38</xdr:row>
      <xdr:rowOff>24743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96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23468</xdr:rowOff>
    </xdr:from>
    <xdr:to>
      <xdr:col>71</xdr:col>
      <xdr:colOff>177800</xdr:colOff>
      <xdr:row>38</xdr:row>
      <xdr:rowOff>24743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8568"/>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40151</xdr:rowOff>
    </xdr:from>
    <xdr:to>
      <xdr:col>85</xdr:col>
      <xdr:colOff>177800</xdr:colOff>
      <xdr:row>37</xdr:row>
      <xdr:rowOff>141751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170978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145187</xdr:rowOff>
    </xdr:from>
    <xdr:to>
      <xdr:col>76</xdr:col>
      <xdr:colOff>165100</xdr:colOff>
      <xdr:row>38</xdr:row>
      <xdr:rowOff>75336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8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66464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8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145393</xdr:rowOff>
    </xdr:from>
    <xdr:to>
      <xdr:col>72</xdr:col>
      <xdr:colOff>38100</xdr:colOff>
      <xdr:row>38</xdr:row>
      <xdr:rowOff>75543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66670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144118</xdr:rowOff>
    </xdr:from>
    <xdr:to>
      <xdr:col>67</xdr:col>
      <xdr:colOff>101600</xdr:colOff>
      <xdr:row>38</xdr:row>
      <xdr:rowOff>74268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65395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8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85145</xdr:rowOff>
    </xdr:from>
    <xdr:to>
      <xdr:col>85</xdr:col>
      <xdr:colOff>127000</xdr:colOff>
      <xdr:row>77</xdr:row>
      <xdr:rowOff>129074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86795"/>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83409</xdr:rowOff>
    </xdr:from>
    <xdr:to>
      <xdr:col>81</xdr:col>
      <xdr:colOff>50800</xdr:colOff>
      <xdr:row>77</xdr:row>
      <xdr:rowOff>85145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8505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66250</xdr:rowOff>
    </xdr:from>
    <xdr:to>
      <xdr:col>76</xdr:col>
      <xdr:colOff>114300</xdr:colOff>
      <xdr:row>77</xdr:row>
      <xdr:rowOff>83409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67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66250</xdr:rowOff>
    </xdr:from>
    <xdr:to>
      <xdr:col>71</xdr:col>
      <xdr:colOff>177800</xdr:colOff>
      <xdr:row>77</xdr:row>
      <xdr:rowOff>67676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67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78274</xdr:rowOff>
    </xdr:from>
    <xdr:to>
      <xdr:col>85</xdr:col>
      <xdr:colOff>177800</xdr:colOff>
      <xdr:row>78</xdr:row>
      <xdr:rowOff>8424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56701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34345</xdr:rowOff>
    </xdr:from>
    <xdr:to>
      <xdr:col>81</xdr:col>
      <xdr:colOff>101600</xdr:colOff>
      <xdr:row>77</xdr:row>
      <xdr:rowOff>135945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127072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32609</xdr:rowOff>
    </xdr:from>
    <xdr:to>
      <xdr:col>76</xdr:col>
      <xdr:colOff>165100</xdr:colOff>
      <xdr:row>77</xdr:row>
      <xdr:rowOff>134209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150736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15450</xdr:rowOff>
    </xdr:from>
    <xdr:to>
      <xdr:col>72</xdr:col>
      <xdr:colOff>38100</xdr:colOff>
      <xdr:row>77</xdr:row>
      <xdr:rowOff>117050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133577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16876</xdr:rowOff>
    </xdr:from>
    <xdr:to>
      <xdr:col>67</xdr:col>
      <xdr:colOff>101600</xdr:colOff>
      <xdr:row>77</xdr:row>
      <xdr:rowOff>118476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135003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3683</xdr:rowOff>
    </xdr:from>
    <xdr:to>
      <xdr:col>85</xdr:col>
      <xdr:colOff>127000</xdr:colOff>
      <xdr:row>98</xdr:row>
      <xdr:rowOff>57865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5783"/>
          <a:ext cx="838200" cy="5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3683</xdr:rowOff>
    </xdr:from>
    <xdr:to>
      <xdr:col>81</xdr:col>
      <xdr:colOff>50800</xdr:colOff>
      <xdr:row>98</xdr:row>
      <xdr:rowOff>127371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5783"/>
          <a:ext cx="889000" cy="1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127371</xdr:rowOff>
    </xdr:from>
    <xdr:to>
      <xdr:col>76</xdr:col>
      <xdr:colOff>114300</xdr:colOff>
      <xdr:row>98</xdr:row>
      <xdr:rowOff>130170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9471"/>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130170</xdr:rowOff>
    </xdr:from>
    <xdr:to>
      <xdr:col>71</xdr:col>
      <xdr:colOff>177800</xdr:colOff>
      <xdr:row>98</xdr:row>
      <xdr:rowOff>130953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227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7065</xdr:rowOff>
    </xdr:from>
    <xdr:to>
      <xdr:col>85</xdr:col>
      <xdr:colOff>177800</xdr:colOff>
      <xdr:row>98</xdr:row>
      <xdr:rowOff>108665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137892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124333</xdr:rowOff>
    </xdr:from>
    <xdr:to>
      <xdr:col>81</xdr:col>
      <xdr:colOff>101600</xdr:colOff>
      <xdr:row>98</xdr:row>
      <xdr:rowOff>54483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71010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3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76571</xdr:rowOff>
    </xdr:from>
    <xdr:to>
      <xdr:col>76</xdr:col>
      <xdr:colOff>165100</xdr:colOff>
      <xdr:row>99</xdr:row>
      <xdr:rowOff>6721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169298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79370</xdr:rowOff>
    </xdr:from>
    <xdr:to>
      <xdr:col>72</xdr:col>
      <xdr:colOff>38100</xdr:colOff>
      <xdr:row>99</xdr:row>
      <xdr:rowOff>9520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80153</xdr:rowOff>
    </xdr:from>
    <xdr:to>
      <xdr:col>67</xdr:col>
      <xdr:colOff>101600</xdr:colOff>
      <xdr:row>99</xdr:row>
      <xdr:rowOff>10303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132316</xdr:rowOff>
    </xdr:from>
    <xdr:to>
      <xdr:col>116</xdr:col>
      <xdr:colOff>63500</xdr:colOff>
      <xdr:row>38</xdr:row>
      <xdr:rowOff>137597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47416"/>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128773</xdr:rowOff>
    </xdr:from>
    <xdr:to>
      <xdr:col>111</xdr:col>
      <xdr:colOff>177800</xdr:colOff>
      <xdr:row>38</xdr:row>
      <xdr:rowOff>132316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3873"/>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122212</xdr:rowOff>
    </xdr:from>
    <xdr:to>
      <xdr:col>107</xdr:col>
      <xdr:colOff>50800</xdr:colOff>
      <xdr:row>38</xdr:row>
      <xdr:rowOff>128773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37312"/>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117457</xdr:rowOff>
    </xdr:from>
    <xdr:to>
      <xdr:col>102</xdr:col>
      <xdr:colOff>114300</xdr:colOff>
      <xdr:row>38</xdr:row>
      <xdr:rowOff>122212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3255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86797</xdr:rowOff>
    </xdr:from>
    <xdr:to>
      <xdr:col>116</xdr:col>
      <xdr:colOff>114300</xdr:colOff>
      <xdr:row>39</xdr:row>
      <xdr:rowOff>16947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13932"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81516</xdr:rowOff>
    </xdr:from>
    <xdr:to>
      <xdr:col>112</xdr:col>
      <xdr:colOff>38100</xdr:colOff>
      <xdr:row>39</xdr:row>
      <xdr:rowOff>11666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2793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77973</xdr:rowOff>
    </xdr:from>
    <xdr:to>
      <xdr:col>107</xdr:col>
      <xdr:colOff>101600</xdr:colOff>
      <xdr:row>39</xdr:row>
      <xdr:rowOff>8123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170700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71412</xdr:rowOff>
    </xdr:from>
    <xdr:to>
      <xdr:col>102</xdr:col>
      <xdr:colOff>165100</xdr:colOff>
      <xdr:row>39</xdr:row>
      <xdr:rowOff>1562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164139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66657</xdr:rowOff>
    </xdr:from>
    <xdr:to>
      <xdr:col>98</xdr:col>
      <xdr:colOff>38100</xdr:colOff>
      <xdr:row>38</xdr:row>
      <xdr:rowOff>168257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138192</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8229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87392</xdr:rowOff>
    </xdr:from>
    <xdr:to>
      <xdr:col>116</xdr:col>
      <xdr:colOff>114300</xdr:colOff>
      <xdr:row>59</xdr:row>
      <xdr:rowOff>17542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2319</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6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163233</xdr:rowOff>
    </xdr:from>
    <xdr:to>
      <xdr:col>116</xdr:col>
      <xdr:colOff>63500</xdr:colOff>
      <xdr:row>76</xdr:row>
      <xdr:rowOff>124155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336183"/>
          <a:ext cx="838200" cy="8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124155</xdr:rowOff>
    </xdr:from>
    <xdr:to>
      <xdr:col>111</xdr:col>
      <xdr:colOff>177800</xdr:colOff>
      <xdr:row>76</xdr:row>
      <xdr:rowOff>165421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54355"/>
          <a:ext cx="8890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139305</xdr:rowOff>
    </xdr:from>
    <xdr:to>
      <xdr:col>107</xdr:col>
      <xdr:colOff>50800</xdr:colOff>
      <xdr:row>76</xdr:row>
      <xdr:rowOff>165421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69505"/>
          <a:ext cx="88900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139305</xdr:rowOff>
    </xdr:from>
    <xdr:to>
      <xdr:col>102</xdr:col>
      <xdr:colOff>114300</xdr:colOff>
      <xdr:row>76</xdr:row>
      <xdr:rowOff>157877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69505"/>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112433</xdr:rowOff>
    </xdr:from>
    <xdr:to>
      <xdr:col>116</xdr:col>
      <xdr:colOff>114300</xdr:colOff>
      <xdr:row>72</xdr:row>
      <xdr:rowOff>42583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135310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1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73355</xdr:rowOff>
    </xdr:from>
    <xdr:to>
      <xdr:col>112</xdr:col>
      <xdr:colOff>38100</xdr:colOff>
      <xdr:row>77</xdr:row>
      <xdr:rowOff>3505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20032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7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114621</xdr:rowOff>
    </xdr:from>
    <xdr:to>
      <xdr:col>107</xdr:col>
      <xdr:colOff>101600</xdr:colOff>
      <xdr:row>77</xdr:row>
      <xdr:rowOff>44771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61298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88505</xdr:rowOff>
    </xdr:from>
    <xdr:to>
      <xdr:col>102</xdr:col>
      <xdr:colOff>165100</xdr:colOff>
      <xdr:row>77</xdr:row>
      <xdr:rowOff>18655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35182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8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107077</xdr:rowOff>
    </xdr:from>
    <xdr:to>
      <xdr:col>98</xdr:col>
      <xdr:colOff>38100</xdr:colOff>
      <xdr:row>77</xdr:row>
      <xdr:rowOff>37227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53754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昨年度と比較して極端に変化しているのが、繰出金である。これは、風力発電事業特別会計への繰出金であるが平成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年度に限った発電所建設資金のための繰出金である。それを差し引けば例年どおりの状況になる。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は、人件費・物件費・維持補修費・補助費等が類似団体と比較すると低くなっている。公債費も減少傾向ではあるが、新庁舎の建設等により今後数年は、普通建設事業費とともにやや増加すると思われる。過大な支出を抑えるために事業の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2,758
2,756
34.69
4,457,057
4,296,502
103,348
1,796,827
3,471,086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115964</xdr:rowOff>
    </xdr:from>
    <xdr:to>
      <xdr:col>24</xdr:col>
      <xdr:colOff>63500</xdr:colOff>
      <xdr:row>38</xdr:row>
      <xdr:rowOff>3366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9614"/>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143789</xdr:rowOff>
    </xdr:from>
    <xdr:to>
      <xdr:col>19</xdr:col>
      <xdr:colOff>177800</xdr:colOff>
      <xdr:row>38</xdr:row>
      <xdr:rowOff>3366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7439"/>
          <a:ext cx="8890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130201</xdr:rowOff>
    </xdr:from>
    <xdr:to>
      <xdr:col>15</xdr:col>
      <xdr:colOff>50800</xdr:colOff>
      <xdr:row>37</xdr:row>
      <xdr:rowOff>143789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385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130201</xdr:rowOff>
    </xdr:from>
    <xdr:to>
      <xdr:col>10</xdr:col>
      <xdr:colOff>114300</xdr:colOff>
      <xdr:row>37</xdr:row>
      <xdr:rowOff>151498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3851"/>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65164</xdr:rowOff>
    </xdr:from>
    <xdr:to>
      <xdr:col>24</xdr:col>
      <xdr:colOff>114300</xdr:colOff>
      <xdr:row>37</xdr:row>
      <xdr:rowOff>166763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124016</xdr:rowOff>
    </xdr:from>
    <xdr:to>
      <xdr:col>20</xdr:col>
      <xdr:colOff>38100</xdr:colOff>
      <xdr:row>38</xdr:row>
      <xdr:rowOff>54166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45293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92989</xdr:rowOff>
    </xdr:from>
    <xdr:to>
      <xdr:col>15</xdr:col>
      <xdr:colOff>101600</xdr:colOff>
      <xdr:row>38</xdr:row>
      <xdr:rowOff>23140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79401</xdr:rowOff>
    </xdr:from>
    <xdr:to>
      <xdr:col>10</xdr:col>
      <xdr:colOff>165100</xdr:colOff>
      <xdr:row>38</xdr:row>
      <xdr:rowOff>9551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100698</xdr:rowOff>
    </xdr:from>
    <xdr:to>
      <xdr:col>6</xdr:col>
      <xdr:colOff>38100</xdr:colOff>
      <xdr:row>38</xdr:row>
      <xdr:rowOff>30848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21976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129274</xdr:rowOff>
    </xdr:from>
    <xdr:to>
      <xdr:col>24</xdr:col>
      <xdr:colOff>63500</xdr:colOff>
      <xdr:row>58</xdr:row>
      <xdr:rowOff>153653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73374"/>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129274</xdr:rowOff>
    </xdr:from>
    <xdr:to>
      <xdr:col>19</xdr:col>
      <xdr:colOff>177800</xdr:colOff>
      <xdr:row>59</xdr:row>
      <xdr:rowOff>11429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73374"/>
          <a:ext cx="889000" cy="5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9612</xdr:rowOff>
    </xdr:from>
    <xdr:to>
      <xdr:col>15</xdr:col>
      <xdr:colOff>50800</xdr:colOff>
      <xdr:row>59</xdr:row>
      <xdr:rowOff>11429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25162"/>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9612</xdr:rowOff>
    </xdr:from>
    <xdr:to>
      <xdr:col>10</xdr:col>
      <xdr:colOff>114300</xdr:colOff>
      <xdr:row>59</xdr:row>
      <xdr:rowOff>14497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25162"/>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102853</xdr:rowOff>
    </xdr:from>
    <xdr:to>
      <xdr:col>24</xdr:col>
      <xdr:colOff>114300</xdr:colOff>
      <xdr:row>59</xdr:row>
      <xdr:rowOff>33003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78474</xdr:rowOff>
    </xdr:from>
    <xdr:to>
      <xdr:col>20</xdr:col>
      <xdr:colOff>38100</xdr:colOff>
      <xdr:row>59</xdr:row>
      <xdr:rowOff>8624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25151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9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132079</xdr:rowOff>
    </xdr:from>
    <xdr:to>
      <xdr:col>15</xdr:col>
      <xdr:colOff>101600</xdr:colOff>
      <xdr:row>59</xdr:row>
      <xdr:rowOff>62229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53356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130262</xdr:rowOff>
    </xdr:from>
    <xdr:to>
      <xdr:col>10</xdr:col>
      <xdr:colOff>165100</xdr:colOff>
      <xdr:row>59</xdr:row>
      <xdr:rowOff>60412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51539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135147</xdr:rowOff>
    </xdr:from>
    <xdr:to>
      <xdr:col>6</xdr:col>
      <xdr:colOff>38100</xdr:colOff>
      <xdr:row>59</xdr:row>
      <xdr:rowOff>65297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56424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67444</xdr:rowOff>
    </xdr:from>
    <xdr:to>
      <xdr:col>24</xdr:col>
      <xdr:colOff>63500</xdr:colOff>
      <xdr:row>76</xdr:row>
      <xdr:rowOff>67718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764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67444</xdr:rowOff>
    </xdr:from>
    <xdr:to>
      <xdr:col>19</xdr:col>
      <xdr:colOff>177800</xdr:colOff>
      <xdr:row>76</xdr:row>
      <xdr:rowOff>80561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7644"/>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80561</xdr:rowOff>
    </xdr:from>
    <xdr:to>
      <xdr:col>15</xdr:col>
      <xdr:colOff>50800</xdr:colOff>
      <xdr:row>76</xdr:row>
      <xdr:rowOff>101510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0761"/>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101510</xdr:rowOff>
    </xdr:from>
    <xdr:to>
      <xdr:col>10</xdr:col>
      <xdr:colOff>114300</xdr:colOff>
      <xdr:row>76</xdr:row>
      <xdr:rowOff>115353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1710"/>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16918</xdr:rowOff>
    </xdr:from>
    <xdr:to>
      <xdr:col>24</xdr:col>
      <xdr:colOff>114300</xdr:colOff>
      <xdr:row>76</xdr:row>
      <xdr:rowOff>118518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39795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9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16644</xdr:rowOff>
    </xdr:from>
    <xdr:to>
      <xdr:col>20</xdr:col>
      <xdr:colOff>38100</xdr:colOff>
      <xdr:row>76</xdr:row>
      <xdr:rowOff>118244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134770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29761</xdr:rowOff>
    </xdr:from>
    <xdr:to>
      <xdr:col>15</xdr:col>
      <xdr:colOff>101600</xdr:colOff>
      <xdr:row>76</xdr:row>
      <xdr:rowOff>131361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147888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3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50710</xdr:rowOff>
    </xdr:from>
    <xdr:to>
      <xdr:col>10</xdr:col>
      <xdr:colOff>165100</xdr:colOff>
      <xdr:row>76</xdr:row>
      <xdr:rowOff>152310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143437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64553</xdr:rowOff>
    </xdr:from>
    <xdr:to>
      <xdr:col>6</xdr:col>
      <xdr:colOff>38100</xdr:colOff>
      <xdr:row>76</xdr:row>
      <xdr:rowOff>166153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128445</xdr:rowOff>
    </xdr:from>
    <xdr:to>
      <xdr:col>24</xdr:col>
      <xdr:colOff>63500</xdr:colOff>
      <xdr:row>98</xdr:row>
      <xdr:rowOff>142483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30545"/>
          <a:ext cx="8382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130705</xdr:rowOff>
    </xdr:from>
    <xdr:to>
      <xdr:col>19</xdr:col>
      <xdr:colOff>177800</xdr:colOff>
      <xdr:row>98</xdr:row>
      <xdr:rowOff>142483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32805"/>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117960</xdr:rowOff>
    </xdr:from>
    <xdr:to>
      <xdr:col>15</xdr:col>
      <xdr:colOff>50800</xdr:colOff>
      <xdr:row>98</xdr:row>
      <xdr:rowOff>130705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20060"/>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117960</xdr:rowOff>
    </xdr:from>
    <xdr:to>
      <xdr:col>10</xdr:col>
      <xdr:colOff>114300</xdr:colOff>
      <xdr:row>98</xdr:row>
      <xdr:rowOff>134175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20060"/>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77645</xdr:rowOff>
    </xdr:from>
    <xdr:to>
      <xdr:col>24</xdr:col>
      <xdr:colOff>114300</xdr:colOff>
      <xdr:row>99</xdr:row>
      <xdr:rowOff>7795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91683</xdr:rowOff>
    </xdr:from>
    <xdr:to>
      <xdr:col>20</xdr:col>
      <xdr:colOff>38100</xdr:colOff>
      <xdr:row>99</xdr:row>
      <xdr:rowOff>21833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12960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98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79905</xdr:rowOff>
    </xdr:from>
    <xdr:to>
      <xdr:col>15</xdr:col>
      <xdr:colOff>101600</xdr:colOff>
      <xdr:row>99</xdr:row>
      <xdr:rowOff>10055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1182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9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67160</xdr:rowOff>
    </xdr:from>
    <xdr:to>
      <xdr:col>10</xdr:col>
      <xdr:colOff>165100</xdr:colOff>
      <xdr:row>98</xdr:row>
      <xdr:rowOff>168760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13837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4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83375</xdr:rowOff>
    </xdr:from>
    <xdr:to>
      <xdr:col>6</xdr:col>
      <xdr:colOff>38100</xdr:colOff>
      <xdr:row>99</xdr:row>
      <xdr:rowOff>13525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30052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66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98732</xdr:rowOff>
    </xdr:from>
    <xdr:to>
      <xdr:col>55</xdr:col>
      <xdr:colOff>0</xdr:colOff>
      <xdr:row>39</xdr:row>
      <xdr:rowOff>98748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85282"/>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98748</xdr:rowOff>
    </xdr:from>
    <xdr:to>
      <xdr:col>50</xdr:col>
      <xdr:colOff>114300</xdr:colOff>
      <xdr:row>39</xdr:row>
      <xdr:rowOff>98748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89326</xdr:rowOff>
    </xdr:from>
    <xdr:to>
      <xdr:col>45</xdr:col>
      <xdr:colOff>177800</xdr:colOff>
      <xdr:row>39</xdr:row>
      <xdr:rowOff>98748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587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89326</xdr:rowOff>
    </xdr:from>
    <xdr:to>
      <xdr:col>41</xdr:col>
      <xdr:colOff>50800</xdr:colOff>
      <xdr:row>39</xdr:row>
      <xdr:rowOff>92837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58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47932</xdr:rowOff>
    </xdr:from>
    <xdr:to>
      <xdr:col>55</xdr:col>
      <xdr:colOff>50800</xdr:colOff>
      <xdr:row>39</xdr:row>
      <xdr:rowOff>149532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47948</xdr:rowOff>
    </xdr:from>
    <xdr:to>
      <xdr:col>50</xdr:col>
      <xdr:colOff>165100</xdr:colOff>
      <xdr:row>39</xdr:row>
      <xdr:rowOff>149548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140675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47948</xdr:rowOff>
    </xdr:from>
    <xdr:to>
      <xdr:col>46</xdr:col>
      <xdr:colOff>38100</xdr:colOff>
      <xdr:row>39</xdr:row>
      <xdr:rowOff>149548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140675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38526</xdr:rowOff>
    </xdr:from>
    <xdr:to>
      <xdr:col>41</xdr:col>
      <xdr:colOff>101600</xdr:colOff>
      <xdr:row>39</xdr:row>
      <xdr:rowOff>140126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131253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42037</xdr:rowOff>
    </xdr:from>
    <xdr:to>
      <xdr:col>36</xdr:col>
      <xdr:colOff>165100</xdr:colOff>
      <xdr:row>39</xdr:row>
      <xdr:rowOff>143637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134764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64182</xdr:rowOff>
    </xdr:from>
    <xdr:to>
      <xdr:col>55</xdr:col>
      <xdr:colOff>0</xdr:colOff>
      <xdr:row>57</xdr:row>
      <xdr:rowOff>132986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36832"/>
          <a:ext cx="838200" cy="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64182</xdr:rowOff>
    </xdr:from>
    <xdr:to>
      <xdr:col>50</xdr:col>
      <xdr:colOff>114300</xdr:colOff>
      <xdr:row>57</xdr:row>
      <xdr:rowOff>99009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36832"/>
          <a:ext cx="8890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97741</xdr:rowOff>
    </xdr:from>
    <xdr:to>
      <xdr:col>45</xdr:col>
      <xdr:colOff>177800</xdr:colOff>
      <xdr:row>57</xdr:row>
      <xdr:rowOff>99009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0391"/>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97741</xdr:rowOff>
    </xdr:from>
    <xdr:to>
      <xdr:col>41</xdr:col>
      <xdr:colOff>50800</xdr:colOff>
      <xdr:row>58</xdr:row>
      <xdr:rowOff>21294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0391"/>
          <a:ext cx="889000" cy="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82186</xdr:rowOff>
    </xdr:from>
    <xdr:to>
      <xdr:col>55</xdr:col>
      <xdr:colOff>50800</xdr:colOff>
      <xdr:row>58</xdr:row>
      <xdr:rowOff>12336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60613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13382</xdr:rowOff>
    </xdr:from>
    <xdr:to>
      <xdr:col>50</xdr:col>
      <xdr:colOff>165100</xdr:colOff>
      <xdr:row>57</xdr:row>
      <xdr:rowOff>114982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106109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8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48209</xdr:rowOff>
    </xdr:from>
    <xdr:to>
      <xdr:col>46</xdr:col>
      <xdr:colOff>38100</xdr:colOff>
      <xdr:row>57</xdr:row>
      <xdr:rowOff>149809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140936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46941</xdr:rowOff>
    </xdr:from>
    <xdr:to>
      <xdr:col>41</xdr:col>
      <xdr:colOff>101600</xdr:colOff>
      <xdr:row>57</xdr:row>
      <xdr:rowOff>148541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139668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141944</xdr:rowOff>
    </xdr:from>
    <xdr:to>
      <xdr:col>36</xdr:col>
      <xdr:colOff>165100</xdr:colOff>
      <xdr:row>58</xdr:row>
      <xdr:rowOff>72094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57142</xdr:rowOff>
    </xdr:from>
    <xdr:to>
      <xdr:col>55</xdr:col>
      <xdr:colOff>0</xdr:colOff>
      <xdr:row>79</xdr:row>
      <xdr:rowOff>71520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01692"/>
          <a:ext cx="8382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64182</xdr:rowOff>
    </xdr:from>
    <xdr:to>
      <xdr:col>50</xdr:col>
      <xdr:colOff>114300</xdr:colOff>
      <xdr:row>79</xdr:row>
      <xdr:rowOff>71520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0873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63173</xdr:rowOff>
    </xdr:from>
    <xdr:to>
      <xdr:col>45</xdr:col>
      <xdr:colOff>177800</xdr:colOff>
      <xdr:row>79</xdr:row>
      <xdr:rowOff>64182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07723"/>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157879</xdr:rowOff>
    </xdr:from>
    <xdr:to>
      <xdr:col>41</xdr:col>
      <xdr:colOff>50800</xdr:colOff>
      <xdr:row>79</xdr:row>
      <xdr:rowOff>63173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097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6342</xdr:rowOff>
    </xdr:from>
    <xdr:to>
      <xdr:col>55</xdr:col>
      <xdr:colOff>50800</xdr:colOff>
      <xdr:row>79</xdr:row>
      <xdr:rowOff>107942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20720</xdr:rowOff>
    </xdr:from>
    <xdr:to>
      <xdr:col>50</xdr:col>
      <xdr:colOff>165100</xdr:colOff>
      <xdr:row>79</xdr:row>
      <xdr:rowOff>122320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113447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13382</xdr:rowOff>
    </xdr:from>
    <xdr:to>
      <xdr:col>46</xdr:col>
      <xdr:colOff>38100</xdr:colOff>
      <xdr:row>79</xdr:row>
      <xdr:rowOff>114982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106109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5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12373</xdr:rowOff>
    </xdr:from>
    <xdr:to>
      <xdr:col>41</xdr:col>
      <xdr:colOff>101600</xdr:colOff>
      <xdr:row>79</xdr:row>
      <xdr:rowOff>113973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105100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107079</xdr:rowOff>
    </xdr:from>
    <xdr:to>
      <xdr:col>36</xdr:col>
      <xdr:colOff>165100</xdr:colOff>
      <xdr:row>79</xdr:row>
      <xdr:rowOff>37229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53756</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5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77307</xdr:rowOff>
    </xdr:from>
    <xdr:to>
      <xdr:col>55</xdr:col>
      <xdr:colOff>0</xdr:colOff>
      <xdr:row>98</xdr:row>
      <xdr:rowOff>80071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79407"/>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80071</xdr:rowOff>
    </xdr:from>
    <xdr:to>
      <xdr:col>50</xdr:col>
      <xdr:colOff>114300</xdr:colOff>
      <xdr:row>98</xdr:row>
      <xdr:rowOff>130417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82171"/>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130417</xdr:rowOff>
    </xdr:from>
    <xdr:to>
      <xdr:col>45</xdr:col>
      <xdr:colOff>177800</xdr:colOff>
      <xdr:row>98</xdr:row>
      <xdr:rowOff>151409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32517"/>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147780</xdr:rowOff>
    </xdr:from>
    <xdr:to>
      <xdr:col>41</xdr:col>
      <xdr:colOff>50800</xdr:colOff>
      <xdr:row>98</xdr:row>
      <xdr:rowOff>151409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49880"/>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26507</xdr:rowOff>
    </xdr:from>
    <xdr:to>
      <xdr:col>55</xdr:col>
      <xdr:colOff>50800</xdr:colOff>
      <xdr:row>98</xdr:row>
      <xdr:rowOff>128107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157334</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29271</xdr:rowOff>
    </xdr:from>
    <xdr:to>
      <xdr:col>50</xdr:col>
      <xdr:colOff>165100</xdr:colOff>
      <xdr:row>98</xdr:row>
      <xdr:rowOff>130871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147398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79617</xdr:rowOff>
    </xdr:from>
    <xdr:to>
      <xdr:col>46</xdr:col>
      <xdr:colOff>38100</xdr:colOff>
      <xdr:row>99</xdr:row>
      <xdr:rowOff>9767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894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100609</xdr:rowOff>
    </xdr:from>
    <xdr:to>
      <xdr:col>41</xdr:col>
      <xdr:colOff>101600</xdr:colOff>
      <xdr:row>99</xdr:row>
      <xdr:rowOff>30759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21886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96980</xdr:rowOff>
    </xdr:from>
    <xdr:to>
      <xdr:col>36</xdr:col>
      <xdr:colOff>165100</xdr:colOff>
      <xdr:row>99</xdr:row>
      <xdr:rowOff>27130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18257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151627</xdr:rowOff>
    </xdr:from>
    <xdr:to>
      <xdr:col>85</xdr:col>
      <xdr:colOff>127000</xdr:colOff>
      <xdr:row>38</xdr:row>
      <xdr:rowOff>156051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66727"/>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151627</xdr:rowOff>
    </xdr:from>
    <xdr:to>
      <xdr:col>81</xdr:col>
      <xdr:colOff>50800</xdr:colOff>
      <xdr:row>38</xdr:row>
      <xdr:rowOff>158379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66727"/>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156872</xdr:rowOff>
    </xdr:from>
    <xdr:to>
      <xdr:col>76</xdr:col>
      <xdr:colOff>114300</xdr:colOff>
      <xdr:row>38</xdr:row>
      <xdr:rowOff>158379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71972"/>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130187</xdr:rowOff>
    </xdr:from>
    <xdr:to>
      <xdr:col>71</xdr:col>
      <xdr:colOff>177800</xdr:colOff>
      <xdr:row>38</xdr:row>
      <xdr:rowOff>156872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45287"/>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105251</xdr:rowOff>
    </xdr:from>
    <xdr:to>
      <xdr:col>85</xdr:col>
      <xdr:colOff>177800</xdr:colOff>
      <xdr:row>39</xdr:row>
      <xdr:rowOff>35401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100827</xdr:rowOff>
    </xdr:from>
    <xdr:to>
      <xdr:col>81</xdr:col>
      <xdr:colOff>101600</xdr:colOff>
      <xdr:row>39</xdr:row>
      <xdr:rowOff>30977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22104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107579</xdr:rowOff>
    </xdr:from>
    <xdr:to>
      <xdr:col>76</xdr:col>
      <xdr:colOff>165100</xdr:colOff>
      <xdr:row>39</xdr:row>
      <xdr:rowOff>37729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28856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1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106072</xdr:rowOff>
    </xdr:from>
    <xdr:to>
      <xdr:col>72</xdr:col>
      <xdr:colOff>38100</xdr:colOff>
      <xdr:row>39</xdr:row>
      <xdr:rowOff>36222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27349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79387</xdr:rowOff>
    </xdr:from>
    <xdr:to>
      <xdr:col>67</xdr:col>
      <xdr:colOff>101600</xdr:colOff>
      <xdr:row>39</xdr:row>
      <xdr:rowOff>9537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118095</xdr:rowOff>
    </xdr:from>
    <xdr:to>
      <xdr:col>85</xdr:col>
      <xdr:colOff>127000</xdr:colOff>
      <xdr:row>57</xdr:row>
      <xdr:rowOff>121165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90745"/>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118095</xdr:rowOff>
    </xdr:from>
    <xdr:to>
      <xdr:col>81</xdr:col>
      <xdr:colOff>50800</xdr:colOff>
      <xdr:row>57</xdr:row>
      <xdr:rowOff>127239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907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103663</xdr:rowOff>
    </xdr:from>
    <xdr:to>
      <xdr:col>76</xdr:col>
      <xdr:colOff>114300</xdr:colOff>
      <xdr:row>57</xdr:row>
      <xdr:rowOff>127239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6313"/>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96732</xdr:rowOff>
    </xdr:from>
    <xdr:to>
      <xdr:col>71</xdr:col>
      <xdr:colOff>177800</xdr:colOff>
      <xdr:row>57</xdr:row>
      <xdr:rowOff>103663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83582"/>
          <a:ext cx="889000" cy="69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70365</xdr:rowOff>
    </xdr:from>
    <xdr:to>
      <xdr:col>85</xdr:col>
      <xdr:colOff>177800</xdr:colOff>
      <xdr:row>58</xdr:row>
      <xdr:rowOff>515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156742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67295</xdr:rowOff>
    </xdr:from>
    <xdr:to>
      <xdr:col>81</xdr:col>
      <xdr:colOff>101600</xdr:colOff>
      <xdr:row>57</xdr:row>
      <xdr:rowOff>168895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160022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76439</xdr:rowOff>
    </xdr:from>
    <xdr:to>
      <xdr:col>76</xdr:col>
      <xdr:colOff>165100</xdr:colOff>
      <xdr:row>58</xdr:row>
      <xdr:rowOff>6589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169166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52863</xdr:rowOff>
    </xdr:from>
    <xdr:to>
      <xdr:col>72</xdr:col>
      <xdr:colOff>38100</xdr:colOff>
      <xdr:row>57</xdr:row>
      <xdr:rowOff>154463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145590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45932</xdr:rowOff>
    </xdr:from>
    <xdr:to>
      <xdr:col>67</xdr:col>
      <xdr:colOff>101600</xdr:colOff>
      <xdr:row>53</xdr:row>
      <xdr:rowOff>147532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164059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0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90951</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92601"/>
          <a:ext cx="8382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24536</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763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24536</xdr:rowOff>
    </xdr:from>
    <xdr:to>
      <xdr:col>76</xdr:col>
      <xdr:colOff>114300</xdr:colOff>
      <xdr:row>78</xdr:row>
      <xdr:rowOff>24743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97636"/>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23468</xdr:rowOff>
    </xdr:from>
    <xdr:to>
      <xdr:col>71</xdr:col>
      <xdr:colOff>177800</xdr:colOff>
      <xdr:row>78</xdr:row>
      <xdr:rowOff>24743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6568"/>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40151</xdr:rowOff>
    </xdr:from>
    <xdr:to>
      <xdr:col>85</xdr:col>
      <xdr:colOff>177800</xdr:colOff>
      <xdr:row>77</xdr:row>
      <xdr:rowOff>141751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170978</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145186</xdr:rowOff>
    </xdr:from>
    <xdr:to>
      <xdr:col>76</xdr:col>
      <xdr:colOff>165100</xdr:colOff>
      <xdr:row>78</xdr:row>
      <xdr:rowOff>75336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66463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3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145393</xdr:rowOff>
    </xdr:from>
    <xdr:to>
      <xdr:col>72</xdr:col>
      <xdr:colOff>38100</xdr:colOff>
      <xdr:row>78</xdr:row>
      <xdr:rowOff>75543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66670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144118</xdr:rowOff>
    </xdr:from>
    <xdr:to>
      <xdr:col>67</xdr:col>
      <xdr:colOff>101600</xdr:colOff>
      <xdr:row>78</xdr:row>
      <xdr:rowOff>74268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65395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3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85145</xdr:rowOff>
    </xdr:from>
    <xdr:to>
      <xdr:col>85</xdr:col>
      <xdr:colOff>127000</xdr:colOff>
      <xdr:row>97</xdr:row>
      <xdr:rowOff>129074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15795"/>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83409</xdr:rowOff>
    </xdr:from>
    <xdr:to>
      <xdr:col>81</xdr:col>
      <xdr:colOff>50800</xdr:colOff>
      <xdr:row>97</xdr:row>
      <xdr:rowOff>85145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1405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66250</xdr:rowOff>
    </xdr:from>
    <xdr:to>
      <xdr:col>76</xdr:col>
      <xdr:colOff>114300</xdr:colOff>
      <xdr:row>97</xdr:row>
      <xdr:rowOff>83409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96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66250</xdr:rowOff>
    </xdr:from>
    <xdr:to>
      <xdr:col>71</xdr:col>
      <xdr:colOff>177800</xdr:colOff>
      <xdr:row>97</xdr:row>
      <xdr:rowOff>67676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96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78274</xdr:rowOff>
    </xdr:from>
    <xdr:to>
      <xdr:col>85</xdr:col>
      <xdr:colOff>177800</xdr:colOff>
      <xdr:row>98</xdr:row>
      <xdr:rowOff>8424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56701</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34345</xdr:rowOff>
    </xdr:from>
    <xdr:to>
      <xdr:col>81</xdr:col>
      <xdr:colOff>101600</xdr:colOff>
      <xdr:row>97</xdr:row>
      <xdr:rowOff>135945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127072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7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32609</xdr:rowOff>
    </xdr:from>
    <xdr:to>
      <xdr:col>76</xdr:col>
      <xdr:colOff>165100</xdr:colOff>
      <xdr:row>97</xdr:row>
      <xdr:rowOff>134209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150736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15450</xdr:rowOff>
    </xdr:from>
    <xdr:to>
      <xdr:col>72</xdr:col>
      <xdr:colOff>38100</xdr:colOff>
      <xdr:row>97</xdr:row>
      <xdr:rowOff>117050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133577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16876</xdr:rowOff>
    </xdr:from>
    <xdr:to>
      <xdr:col>67</xdr:col>
      <xdr:colOff>101600</xdr:colOff>
      <xdr:row>97</xdr:row>
      <xdr:rowOff>118476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135003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3541</xdr:rowOff>
    </xdr:from>
    <xdr:to>
      <xdr:col>116</xdr:col>
      <xdr:colOff>63500</xdr:colOff>
      <xdr:row>38</xdr:row>
      <xdr:rowOff>128741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5489941"/>
          <a:ext cx="838200" cy="11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125033</xdr:rowOff>
    </xdr:from>
    <xdr:to>
      <xdr:col>111</xdr:col>
      <xdr:colOff>177800</xdr:colOff>
      <xdr:row>38</xdr:row>
      <xdr:rowOff>128741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4013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111134</xdr:rowOff>
    </xdr:from>
    <xdr:to>
      <xdr:col>107</xdr:col>
      <xdr:colOff>50800</xdr:colOff>
      <xdr:row>38</xdr:row>
      <xdr:rowOff>125033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2623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3785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111134</xdr:rowOff>
    </xdr:from>
    <xdr:to>
      <xdr:col>102</xdr:col>
      <xdr:colOff>114300</xdr:colOff>
      <xdr:row>38</xdr:row>
      <xdr:rowOff>131096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626234"/>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124191</xdr:rowOff>
    </xdr:from>
    <xdr:to>
      <xdr:col>116</xdr:col>
      <xdr:colOff>114300</xdr:colOff>
      <xdr:row>32</xdr:row>
      <xdr:rowOff>54341</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54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77218</xdr:rowOff>
    </xdr:from>
    <xdr:ext cx="599010"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53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77941</xdr:rowOff>
    </xdr:from>
    <xdr:to>
      <xdr:col>112</xdr:col>
      <xdr:colOff>38100</xdr:colOff>
      <xdr:row>39</xdr:row>
      <xdr:rowOff>8091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170668</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6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74233</xdr:rowOff>
    </xdr:from>
    <xdr:to>
      <xdr:col>107</xdr:col>
      <xdr:colOff>101600</xdr:colOff>
      <xdr:row>39</xdr:row>
      <xdr:rowOff>4383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5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20910</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6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60334</xdr:rowOff>
    </xdr:from>
    <xdr:to>
      <xdr:col>102</xdr:col>
      <xdr:colOff>165100</xdr:colOff>
      <xdr:row>38</xdr:row>
      <xdr:rowOff>161934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5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7011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63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80296</xdr:rowOff>
    </xdr:from>
    <xdr:to>
      <xdr:col>98</xdr:col>
      <xdr:colOff>38100</xdr:colOff>
      <xdr:row>39</xdr:row>
      <xdr:rowOff>10446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5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26972</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3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諸支出金が昨対比で大きく増加しているが、これも風力発電事業特別会計への単年のみの増加である。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商工費が増加傾向にあるが、航路待合所の老朽化が進んでいたためここ数年で新規整備をしている。今後は、更新費用のみになってくると思われる。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加傾向は、当町で高齢化が年々、深刻な状態になっていることを示しているが、住民のための役場であるため財政部局としても不用意な住民支援のカットは要求せず、必要なサービスは継続できるように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百万円の積立をした。役場全体で歳出の削減がでたため、取崩しなくできたことは大変良かった。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同規模で推移している。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財政調整基金の取崩しがなかったことが大きな原因で数値が改善した。しかし、今後は、歳入の減少が進んでいくと思われるため安易に一般財源に頼ることなく財政運営を行っていきたい。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今後も赤字会計にならないように運営していきたいが、公営企業会計の法的化などで簡易水道事業特別会計や下水道会計で黒字額を出すことが困難になっていくと思われる。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算入公債費等が同程度の比率で減少している。そのため、実質公債費率の分子も緩やかに減少している。わが町は、算入率の高い過疎債を主に借り入れているが、償還期間が短いため、金額も大きくなっている。今後も有利な起債をよく選び、借入をする際は慎重に行っ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将来負担額は新規借入額の増により増加した。公営企業債等繰入見込額は新規借入額より、元金償還額の方が多いため減少している。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充当可能基金が、新庁舎建設基金の取崩しが進み減少している。令和元年～令和２年度に本格的な工事が始まるのでさらに、減少すると思われる。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上記のとおり、充当可能財源が減少すると思われるため、このままだと将来負担比率の分子は増加すると見込んでいる。新規地方債の発行には慎重を期していきたい。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風力発電事業特別会計の建設に要する費用のために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百万円基金から取り崩して繰り出しを実施した。そのため、基金残高が減少した。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新庁舎建設事業が本格化し、その財源に充てるため令和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年まで取崩しが大きくなる見込みである。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　：町の新庁舎建設に必要な財源の確保を図る。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・ふるさと振興基金：ふるさと振興にかかる事業の推進を図る。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ふるさと振興基金から、風力発電事業特別会計への繰出しのため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百万円を取り崩したが、剰余財源を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百万円積み立てたため、著しく基金残高が減少したわけでもない。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新庁舎建設基金の取崩しが大きくなるため、その他特定目的基金の残高は減少する見込みである。将来負担比率が算定されないように基金残高の把握をしながら財政運営を行っていく。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取崩しをする必要がなくなったため、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百万円の積立のみを行った。よって、基金残高が増加した。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財源不足が過大とならないように適切な財政運営を行い、基金残高維持できるように取り組む。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取崩しはなく、利子のみを積み立てたため例年通りを推移している。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新たな積立や、取崩しの予定はない。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4457057</v>
      </c>
      <c r="BO4" s="423"/>
      <c r="BP4" s="423"/>
      <c r="BQ4" s="423"/>
      <c r="BR4" s="423"/>
      <c r="BS4" s="423"/>
      <c r="BT4" s="423"/>
      <c r="BU4" s="424"/>
      <c r="BV4" s="422">
        <v>4228134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5.8</v>
      </c>
      <c r="CU4" s="604"/>
      <c r="CV4" s="604"/>
      <c r="CW4" s="604"/>
      <c r="CX4" s="604"/>
      <c r="CY4" s="604"/>
      <c r="CZ4" s="604"/>
      <c r="DA4" s="605"/>
      <c r="DB4" s="603">
        <v>5.8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4296502</v>
      </c>
      <c r="BO5" s="428"/>
      <c r="BP5" s="428"/>
      <c r="BQ5" s="428"/>
      <c r="BR5" s="428"/>
      <c r="BS5" s="428"/>
      <c r="BT5" s="428"/>
      <c r="BU5" s="429"/>
      <c r="BV5" s="427">
        <v>4121298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94.4</v>
      </c>
      <c r="CU5" s="398"/>
      <c r="CV5" s="398"/>
      <c r="CW5" s="398"/>
      <c r="CX5" s="398"/>
      <c r="CY5" s="398"/>
      <c r="CZ5" s="398"/>
      <c r="DA5" s="399"/>
      <c r="DB5" s="397">
        <v>95.9</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160555</v>
      </c>
      <c r="BO6" s="428"/>
      <c r="BP6" s="428"/>
      <c r="BQ6" s="428"/>
      <c r="BR6" s="428"/>
      <c r="BS6" s="428"/>
      <c r="BT6" s="428"/>
      <c r="BU6" s="429"/>
      <c r="BV6" s="427">
        <v>106836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97.9</v>
      </c>
      <c r="CU6" s="578"/>
      <c r="CV6" s="578"/>
      <c r="CW6" s="578"/>
      <c r="CX6" s="578"/>
      <c r="CY6" s="578"/>
      <c r="CZ6" s="578"/>
      <c r="DA6" s="579"/>
      <c r="DB6" s="577">
        <v>99.7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57207</v>
      </c>
      <c r="BO7" s="428"/>
      <c r="BP7" s="428"/>
      <c r="BQ7" s="428"/>
      <c r="BR7" s="428"/>
      <c r="BS7" s="428"/>
      <c r="BT7" s="428"/>
      <c r="BU7" s="429"/>
      <c r="BV7" s="427">
        <v>0</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1796827</v>
      </c>
      <c r="CU7" s="428"/>
      <c r="CV7" s="428"/>
      <c r="CW7" s="428"/>
      <c r="CX7" s="428"/>
      <c r="CY7" s="428"/>
      <c r="CZ7" s="428"/>
      <c r="DA7" s="429"/>
      <c r="DB7" s="427">
        <v>1851359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103348</v>
      </c>
      <c r="BO8" s="428"/>
      <c r="BP8" s="428"/>
      <c r="BQ8" s="428"/>
      <c r="BR8" s="428"/>
      <c r="BS8" s="428"/>
      <c r="BT8" s="428"/>
      <c r="BU8" s="429"/>
      <c r="BV8" s="427">
        <v>106836</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0.12</v>
      </c>
      <c r="CU8" s="541"/>
      <c r="CV8" s="541"/>
      <c r="CW8" s="541"/>
      <c r="CX8" s="541"/>
      <c r="CY8" s="541"/>
      <c r="CZ8" s="541"/>
      <c r="DA8" s="542"/>
      <c r="DB8" s="540">
        <v>0.12</v>
      </c>
      <c r="DC8" s="541"/>
      <c r="DD8" s="541"/>
      <c r="DE8" s="541"/>
      <c r="DF8" s="541"/>
      <c r="DG8" s="541"/>
      <c r="DH8" s="541"/>
      <c r="DI8" s="542"/>
      <c r="DJ8" s="185"/>
      <c r="DK8" s="185"/>
      <c r="DL8" s="185"/>
      <c r="DM8" s="185"/>
      <c r="DN8" s="185"/>
      <c r="DO8" s="185"/>
    </row>
    <row r="9" spans="1:119" ht="18.75" customHeight="1" thickBot="1" x14ac:dyDescent="0.25">
      <c r="A9" s="186"/>
      <c r="B9" s="566" t="s">
        <v>113</v>
      </c>
      <c r="C9" s="567"/>
      <c r="D9" s="567"/>
      <c r="E9" s="567"/>
      <c r="F9" s="567"/>
      <c r="G9" s="567"/>
      <c r="H9" s="567"/>
      <c r="I9" s="567"/>
      <c r="J9" s="567"/>
      <c r="K9" s="490"/>
      <c r="L9" s="568" t="s">
        <v>114</v>
      </c>
      <c r="M9" s="569"/>
      <c r="N9" s="569"/>
      <c r="O9" s="569"/>
      <c r="P9" s="569"/>
      <c r="Q9" s="570"/>
      <c r="R9" s="571">
        <v>2803</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94</v>
      </c>
      <c r="AV9" s="485"/>
      <c r="AW9" s="485"/>
      <c r="AX9" s="485"/>
      <c r="AY9" s="407" t="s">
        <v>117</v>
      </c>
      <c r="AZ9" s="408"/>
      <c r="BA9" s="408"/>
      <c r="BB9" s="408"/>
      <c r="BC9" s="408"/>
      <c r="BD9" s="408"/>
      <c r="BE9" s="408"/>
      <c r="BF9" s="408"/>
      <c r="BG9" s="408"/>
      <c r="BH9" s="408"/>
      <c r="BI9" s="408"/>
      <c r="BJ9" s="408"/>
      <c r="BK9" s="408"/>
      <c r="BL9" s="408"/>
      <c r="BM9" s="409"/>
      <c r="BN9" s="427">
        <v>-3488</v>
      </c>
      <c r="BO9" s="428"/>
      <c r="BP9" s="428"/>
      <c r="BQ9" s="428"/>
      <c r="BR9" s="428"/>
      <c r="BS9" s="428"/>
      <c r="BT9" s="428"/>
      <c r="BU9" s="429"/>
      <c r="BV9" s="427">
        <v>3118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13.3</v>
      </c>
      <c r="CU9" s="398"/>
      <c r="CV9" s="398"/>
      <c r="CW9" s="398"/>
      <c r="CX9" s="398"/>
      <c r="CY9" s="398"/>
      <c r="CZ9" s="398"/>
      <c r="DA9" s="399"/>
      <c r="DB9" s="397">
        <v>14.2</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3332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54085</v>
      </c>
      <c r="BO10" s="428"/>
      <c r="BP10" s="428"/>
      <c r="BQ10" s="428"/>
      <c r="BR10" s="428"/>
      <c r="BS10" s="428"/>
      <c r="BT10" s="428"/>
      <c r="BU10" s="429"/>
      <c r="BV10" s="427">
        <v>52121</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2">
      <c r="A12" s="186"/>
      <c r="B12" s="543" t="s">
        <v>132</v>
      </c>
      <c r="C12" s="544"/>
      <c r="D12" s="544"/>
      <c r="E12" s="544"/>
      <c r="F12" s="544"/>
      <c r="G12" s="544"/>
      <c r="H12" s="544"/>
      <c r="I12" s="544"/>
      <c r="J12" s="544"/>
      <c r="K12" s="545"/>
      <c r="L12" s="552" t="s">
        <v>133</v>
      </c>
      <c r="M12" s="553"/>
      <c r="N12" s="553"/>
      <c r="O12" s="553"/>
      <c r="P12" s="553"/>
      <c r="Q12" s="554"/>
      <c r="R12" s="555">
        <v>2758</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110</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55000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131</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2756</v>
      </c>
      <c r="S13" s="531"/>
      <c r="T13" s="531"/>
      <c r="U13" s="531"/>
      <c r="V13" s="532"/>
      <c r="W13" s="518" t="s">
        <v>140</v>
      </c>
      <c r="X13" s="440"/>
      <c r="Y13" s="440"/>
      <c r="Z13" s="440"/>
      <c r="AA13" s="440"/>
      <c r="AB13" s="441"/>
      <c r="AC13" s="403">
        <v>219</v>
      </c>
      <c r="AD13" s="404"/>
      <c r="AE13" s="404"/>
      <c r="AF13" s="404"/>
      <c r="AG13" s="405"/>
      <c r="AH13" s="403">
        <v>264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50597</v>
      </c>
      <c r="BO13" s="428"/>
      <c r="BP13" s="428"/>
      <c r="BQ13" s="428"/>
      <c r="BR13" s="428"/>
      <c r="BS13" s="428"/>
      <c r="BT13" s="428"/>
      <c r="BU13" s="429"/>
      <c r="BV13" s="427">
        <v>239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10.199999999999999</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2867</v>
      </c>
      <c r="S14" s="531"/>
      <c r="T14" s="531"/>
      <c r="U14" s="531"/>
      <c r="V14" s="532"/>
      <c r="W14" s="533"/>
      <c r="X14" s="443"/>
      <c r="Y14" s="443"/>
      <c r="Z14" s="443"/>
      <c r="AA14" s="443"/>
      <c r="AB14" s="444"/>
      <c r="AC14" s="523">
        <v>17.899999999999999</v>
      </c>
      <c r="AD14" s="524"/>
      <c r="AE14" s="524"/>
      <c r="AF14" s="524"/>
      <c r="AG14" s="525"/>
      <c r="AH14" s="523">
        <v>19.399999999999999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131</v>
      </c>
      <c r="CU14" s="535"/>
      <c r="CV14" s="535"/>
      <c r="CW14" s="535"/>
      <c r="CX14" s="535"/>
      <c r="CY14" s="535"/>
      <c r="CZ14" s="535"/>
      <c r="DA14" s="536"/>
      <c r="DB14" s="534" t="s">
        <v>131</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147</v>
      </c>
      <c r="N15" s="528"/>
      <c r="O15" s="528"/>
      <c r="P15" s="528"/>
      <c r="Q15" s="529"/>
      <c r="R15" s="530">
        <v>2865</v>
      </c>
      <c r="S15" s="531"/>
      <c r="T15" s="531"/>
      <c r="U15" s="531"/>
      <c r="V15" s="532"/>
      <c r="W15" s="518" t="s">
        <v>148</v>
      </c>
      <c r="X15" s="440"/>
      <c r="Y15" s="440"/>
      <c r="Z15" s="440"/>
      <c r="AA15" s="440"/>
      <c r="AB15" s="441"/>
      <c r="AC15" s="403">
        <v>232</v>
      </c>
      <c r="AD15" s="404"/>
      <c r="AE15" s="404"/>
      <c r="AF15" s="404"/>
      <c r="AG15" s="405"/>
      <c r="AH15" s="403">
        <v>270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203022</v>
      </c>
      <c r="BO15" s="423"/>
      <c r="BP15" s="423"/>
      <c r="BQ15" s="423"/>
      <c r="BR15" s="423"/>
      <c r="BS15" s="423"/>
      <c r="BT15" s="423"/>
      <c r="BU15" s="424"/>
      <c r="BV15" s="422">
        <v>209643</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19</v>
      </c>
      <c r="AD16" s="524"/>
      <c r="AE16" s="524"/>
      <c r="AF16" s="524"/>
      <c r="AG16" s="525"/>
      <c r="AH16" s="523">
        <v>19.8</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1679419</v>
      </c>
      <c r="BO16" s="428"/>
      <c r="BP16" s="428"/>
      <c r="BQ16" s="428"/>
      <c r="BR16" s="428"/>
      <c r="BS16" s="428"/>
      <c r="BT16" s="428"/>
      <c r="BU16" s="429"/>
      <c r="BV16" s="427">
        <v>1729613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771</v>
      </c>
      <c r="AD17" s="404"/>
      <c r="AE17" s="404"/>
      <c r="AF17" s="404"/>
      <c r="AG17" s="405"/>
      <c r="AH17" s="403">
        <v>828</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251603</v>
      </c>
      <c r="BO17" s="428"/>
      <c r="BP17" s="428"/>
      <c r="BQ17" s="428"/>
      <c r="BR17" s="428"/>
      <c r="BS17" s="428"/>
      <c r="BT17" s="428"/>
      <c r="BU17" s="429"/>
      <c r="BV17" s="427">
        <v>262347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34.69</v>
      </c>
      <c r="M18" s="492"/>
      <c r="N18" s="492"/>
      <c r="O18" s="492"/>
      <c r="P18" s="492"/>
      <c r="Q18" s="492"/>
      <c r="R18" s="493"/>
      <c r="S18" s="493"/>
      <c r="T18" s="493"/>
      <c r="U18" s="493"/>
      <c r="V18" s="494"/>
      <c r="W18" s="508"/>
      <c r="X18" s="509"/>
      <c r="Y18" s="509"/>
      <c r="Z18" s="509"/>
      <c r="AA18" s="509"/>
      <c r="AB18" s="519"/>
      <c r="AC18" s="391">
        <v>63.1</v>
      </c>
      <c r="AD18" s="392"/>
      <c r="AE18" s="392"/>
      <c r="AF18" s="392"/>
      <c r="AG18" s="495"/>
      <c r="AH18" s="391">
        <v>60.8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1726568</v>
      </c>
      <c r="BO18" s="428"/>
      <c r="BP18" s="428"/>
      <c r="BQ18" s="428"/>
      <c r="BR18" s="428"/>
      <c r="BS18" s="428"/>
      <c r="BT18" s="428"/>
      <c r="BU18" s="429"/>
      <c r="BV18" s="427">
        <v>1774470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81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2747645</v>
      </c>
      <c r="BO19" s="428"/>
      <c r="BP19" s="428"/>
      <c r="BQ19" s="428"/>
      <c r="BR19" s="428"/>
      <c r="BS19" s="428"/>
      <c r="BT19" s="428"/>
      <c r="BU19" s="429"/>
      <c r="BV19" s="427">
        <v>3139948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1459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3471086</v>
      </c>
      <c r="BO23" s="428"/>
      <c r="BP23" s="428"/>
      <c r="BQ23" s="428"/>
      <c r="BR23" s="428"/>
      <c r="BS23" s="428"/>
      <c r="BT23" s="428"/>
      <c r="BU23" s="429"/>
      <c r="BV23" s="427">
        <v>3314491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6740</v>
      </c>
      <c r="R24" s="404"/>
      <c r="S24" s="404"/>
      <c r="T24" s="404"/>
      <c r="U24" s="404"/>
      <c r="V24" s="405"/>
      <c r="W24" s="469"/>
      <c r="X24" s="460"/>
      <c r="Y24" s="461"/>
      <c r="Z24" s="400" t="s">
        <v>172</v>
      </c>
      <c r="AA24" s="401"/>
      <c r="AB24" s="401"/>
      <c r="AC24" s="401"/>
      <c r="AD24" s="401"/>
      <c r="AE24" s="401"/>
      <c r="AF24" s="401"/>
      <c r="AG24" s="402"/>
      <c r="AH24" s="403">
        <v>62</v>
      </c>
      <c r="AI24" s="404"/>
      <c r="AJ24" s="404"/>
      <c r="AK24" s="404"/>
      <c r="AL24" s="405"/>
      <c r="AM24" s="403">
        <v>190588</v>
      </c>
      <c r="AN24" s="404"/>
      <c r="AO24" s="404"/>
      <c r="AP24" s="404"/>
      <c r="AQ24" s="404"/>
      <c r="AR24" s="405"/>
      <c r="AS24" s="403">
        <v>3074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3408446</v>
      </c>
      <c r="BO24" s="428"/>
      <c r="BP24" s="428"/>
      <c r="BQ24" s="428"/>
      <c r="BR24" s="428"/>
      <c r="BS24" s="428"/>
      <c r="BT24" s="428"/>
      <c r="BU24" s="429"/>
      <c r="BV24" s="427">
        <v>3250151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1</v>
      </c>
      <c r="M25" s="404"/>
      <c r="N25" s="404"/>
      <c r="O25" s="404"/>
      <c r="P25" s="405"/>
      <c r="Q25" s="403">
        <v>5520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26052</v>
      </c>
      <c r="BO25" s="423"/>
      <c r="BP25" s="423"/>
      <c r="BQ25" s="423"/>
      <c r="BR25" s="423"/>
      <c r="BS25" s="423"/>
      <c r="BT25" s="423"/>
      <c r="BU25" s="424"/>
      <c r="BV25" s="422">
        <v>367140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179</v>
      </c>
      <c r="F26" s="401"/>
      <c r="G26" s="401"/>
      <c r="H26" s="401"/>
      <c r="I26" s="401"/>
      <c r="J26" s="401"/>
      <c r="K26" s="402"/>
      <c r="L26" s="403">
        <v>1</v>
      </c>
      <c r="M26" s="404"/>
      <c r="N26" s="404"/>
      <c r="O26" s="404"/>
      <c r="P26" s="405"/>
      <c r="Q26" s="403">
        <v>5080</v>
      </c>
      <c r="R26" s="404"/>
      <c r="S26" s="404"/>
      <c r="T26" s="404"/>
      <c r="U26" s="404"/>
      <c r="V26" s="405"/>
      <c r="W26" s="469"/>
      <c r="X26" s="460"/>
      <c r="Y26" s="461"/>
      <c r="Z26" s="400" t="s">
        <v>180</v>
      </c>
      <c r="AA26" s="482"/>
      <c r="AB26" s="482"/>
      <c r="AC26" s="482"/>
      <c r="AD26" s="482"/>
      <c r="AE26" s="482"/>
      <c r="AF26" s="482"/>
      <c r="AG26" s="483"/>
      <c r="AH26" s="403" t="s">
        <v>176</v>
      </c>
      <c r="AI26" s="404"/>
      <c r="AJ26" s="404"/>
      <c r="AK26" s="404"/>
      <c r="AL26" s="405"/>
      <c r="AM26" s="403" t="s">
        <v>177</v>
      </c>
      <c r="AN26" s="404"/>
      <c r="AO26" s="404"/>
      <c r="AP26" s="404"/>
      <c r="AQ26" s="404"/>
      <c r="AR26" s="405"/>
      <c r="AS26" s="403" t="s">
        <v>177</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182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183</v>
      </c>
      <c r="F27" s="401"/>
      <c r="G27" s="401"/>
      <c r="H27" s="401"/>
      <c r="I27" s="401"/>
      <c r="J27" s="401"/>
      <c r="K27" s="402"/>
      <c r="L27" s="403">
        <v>1</v>
      </c>
      <c r="M27" s="404"/>
      <c r="N27" s="404"/>
      <c r="O27" s="404"/>
      <c r="P27" s="405"/>
      <c r="Q27" s="403">
        <v>2540</v>
      </c>
      <c r="R27" s="404"/>
      <c r="S27" s="404"/>
      <c r="T27" s="404"/>
      <c r="U27" s="404"/>
      <c r="V27" s="405"/>
      <c r="W27" s="469"/>
      <c r="X27" s="460"/>
      <c r="Y27" s="461"/>
      <c r="Z27" s="400" t="s">
        <v>184</v>
      </c>
      <c r="AA27" s="401"/>
      <c r="AB27" s="401"/>
      <c r="AC27" s="401"/>
      <c r="AD27" s="401"/>
      <c r="AE27" s="401"/>
      <c r="AF27" s="401"/>
      <c r="AG27" s="402"/>
      <c r="AH27" s="403" t="s">
        <v>185</v>
      </c>
      <c r="AI27" s="404"/>
      <c r="AJ27" s="404"/>
      <c r="AK27" s="404"/>
      <c r="AL27" s="405"/>
      <c r="AM27" s="403" t="s">
        <v>177</v>
      </c>
      <c r="AN27" s="404"/>
      <c r="AO27" s="404"/>
      <c r="AP27" s="404"/>
      <c r="AQ27" s="404"/>
      <c r="AR27" s="405"/>
      <c r="AS27" s="403" t="s">
        <v>177</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100000</v>
      </c>
      <c r="BO27" s="431"/>
      <c r="BP27" s="431"/>
      <c r="BQ27" s="431"/>
      <c r="BR27" s="431"/>
      <c r="BS27" s="431"/>
      <c r="BT27" s="431"/>
      <c r="BU27" s="432"/>
      <c r="BV27" s="430">
        <v>100000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187</v>
      </c>
      <c r="F28" s="401"/>
      <c r="G28" s="401"/>
      <c r="H28" s="401"/>
      <c r="I28" s="401"/>
      <c r="J28" s="401"/>
      <c r="K28" s="402"/>
      <c r="L28" s="403">
        <v>1</v>
      </c>
      <c r="M28" s="404"/>
      <c r="N28" s="404"/>
      <c r="O28" s="404"/>
      <c r="P28" s="405"/>
      <c r="Q28" s="403">
        <v>2040</v>
      </c>
      <c r="R28" s="404"/>
      <c r="S28" s="404"/>
      <c r="T28" s="404"/>
      <c r="U28" s="404"/>
      <c r="V28" s="405"/>
      <c r="W28" s="469"/>
      <c r="X28" s="460"/>
      <c r="Y28" s="461"/>
      <c r="Z28" s="400" t="s">
        <v>188</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431994</v>
      </c>
      <c r="BO28" s="423"/>
      <c r="BP28" s="423"/>
      <c r="BQ28" s="423"/>
      <c r="BR28" s="423"/>
      <c r="BS28" s="423"/>
      <c r="BT28" s="423"/>
      <c r="BU28" s="424"/>
      <c r="BV28" s="422">
        <v>377909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190</v>
      </c>
      <c r="F29" s="401"/>
      <c r="G29" s="401"/>
      <c r="H29" s="401"/>
      <c r="I29" s="401"/>
      <c r="J29" s="401"/>
      <c r="K29" s="402"/>
      <c r="L29" s="403">
        <v>8</v>
      </c>
      <c r="M29" s="404"/>
      <c r="N29" s="404"/>
      <c r="O29" s="404"/>
      <c r="P29" s="405"/>
      <c r="Q29" s="403">
        <v>1850</v>
      </c>
      <c r="R29" s="404"/>
      <c r="S29" s="404"/>
      <c r="T29" s="404"/>
      <c r="U29" s="404"/>
      <c r="V29" s="405"/>
      <c r="W29" s="470"/>
      <c r="X29" s="471"/>
      <c r="Y29" s="472"/>
      <c r="Z29" s="400" t="s">
        <v>191</v>
      </c>
      <c r="AA29" s="401"/>
      <c r="AB29" s="401"/>
      <c r="AC29" s="401"/>
      <c r="AD29" s="401"/>
      <c r="AE29" s="401"/>
      <c r="AF29" s="401"/>
      <c r="AG29" s="402"/>
      <c r="AH29" s="403">
        <v>62</v>
      </c>
      <c r="AI29" s="404"/>
      <c r="AJ29" s="404"/>
      <c r="AK29" s="404"/>
      <c r="AL29" s="405"/>
      <c r="AM29" s="403">
        <v>190588</v>
      </c>
      <c r="AN29" s="404"/>
      <c r="AO29" s="404"/>
      <c r="AP29" s="404"/>
      <c r="AQ29" s="404"/>
      <c r="AR29" s="405"/>
      <c r="AS29" s="403">
        <v>3074</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85702</v>
      </c>
      <c r="BO29" s="428"/>
      <c r="BP29" s="428"/>
      <c r="BQ29" s="428"/>
      <c r="BR29" s="428"/>
      <c r="BS29" s="428"/>
      <c r="BT29" s="428"/>
      <c r="BU29" s="429"/>
      <c r="BV29" s="427">
        <v>85681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95.3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2424836</v>
      </c>
      <c r="BO30" s="431"/>
      <c r="BP30" s="431"/>
      <c r="BQ30" s="431"/>
      <c r="BR30" s="431"/>
      <c r="BS30" s="431"/>
      <c r="BT30" s="431"/>
      <c r="BU30" s="432"/>
      <c r="BV30" s="430">
        <v>2804980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201</v>
      </c>
      <c r="X33" s="389"/>
      <c r="Y33" s="389"/>
      <c r="Z33" s="389"/>
      <c r="AA33" s="389"/>
      <c r="AB33" s="389"/>
      <c r="AC33" s="389"/>
      <c r="AD33" s="389"/>
      <c r="AE33" s="389"/>
      <c r="AF33" s="389"/>
      <c r="AG33" s="389"/>
      <c r="AH33" s="389"/>
      <c r="AI33" s="389"/>
      <c r="AJ33" s="389"/>
      <c r="AK33" s="389"/>
      <c r="AL33" s="215"/>
      <c r="AM33" s="390" t="s">
        <v>203</v>
      </c>
      <c r="AN33" s="390"/>
      <c r="AO33" s="389" t="s">
        <v>201</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203</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周東環境衛生組合（一般会計）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上関航運</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へき地診療所事業特別会計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柳井地区広域消防組合（一般会計）</v>
      </c>
      <c r="BZ35" s="385"/>
      <c r="CA35" s="385"/>
      <c r="CB35" s="385"/>
      <c r="CC35" s="385"/>
      <c r="CD35" s="385"/>
      <c r="CE35" s="385"/>
      <c r="CF35" s="385"/>
      <c r="CG35" s="385"/>
      <c r="CH35" s="385"/>
      <c r="CI35" s="385"/>
      <c r="CJ35" s="385"/>
      <c r="CK35" s="385"/>
      <c r="CL35" s="385"/>
      <c r="CM35" s="385"/>
      <c r="CN35" s="213"/>
      <c r="CO35" s="386">
        <f t="shared" ref="CO35:CO43" si="3">IF(CQ35="","",CO34+1)</f>
        <v>25</v>
      </c>
      <c r="CP35" s="386"/>
      <c r="CQ35" s="385" t="str">
        <f>IF('各会計、関係団体の財政状況及び健全化判断比率'!BS8="","",'各会計、関係団体の財政状況及び健全化判断比率'!BS8)</f>
        <v>上関町土地開発公社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へき地歯科診療所事業特別会計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IF('各会計、関係団体の財政状況及び健全化判断比率'!B34="","",'各会計、関係団体の財政状況及び健全化判断比率'!B34)</f>
        <v>漁業集落排水事業特別会計</v>
      </c>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柳井地域広域水道企業団（水道用供給事業会計）</v>
      </c>
      <c r="BZ36" s="385"/>
      <c r="CA36" s="385"/>
      <c r="CB36" s="385"/>
      <c r="CC36" s="385"/>
      <c r="CD36" s="385"/>
      <c r="CE36" s="385"/>
      <c r="CF36" s="385"/>
      <c r="CG36" s="385"/>
      <c r="CH36" s="385"/>
      <c r="CI36" s="385"/>
      <c r="CJ36" s="385"/>
      <c r="CK36" s="385"/>
      <c r="CL36" s="385"/>
      <c r="CM36" s="385"/>
      <c r="CN36" s="213"/>
      <c r="CO36" s="386">
        <f t="shared" si="3"/>
        <v>26</v>
      </c>
      <c r="CP36" s="386"/>
      <c r="CQ36" s="385" t="str">
        <f>IF('各会計、関係団体の財政状況及び健全化判断比率'!BS9="","",'各会計、関係団体の財政状況及び健全化判断比率'!BS9)</f>
        <v>なごみ</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用地取得事業特別会計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IF('各会計、関係団体の財政状況及び健全化判断比率'!B35="","",'各会計、関係団体の財政状況及び健全化判断比率'!B35)</f>
        <v>航運事業特別会計</v>
      </c>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山口県市町総合事務組合（一般会計）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13</v>
      </c>
      <c r="BF38" s="386"/>
      <c r="BG38" s="385" t="str">
        <f>IF('各会計、関係団体の財政状況及び健全化判断比率'!B36="","",'各会計、関係団体の財政状況及び健全化判断比率'!B36)</f>
        <v>風力発電事業特別会計</v>
      </c>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山口県市町総合事務組合（退職手当特別会計）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山口県市町総合事務組合（消防団員補償等特別会計）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山口県市町総合事務組合（非常勤職員公務災害補償特別会計）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山口県市町総合事務組合（山口県市町公平委員会特別会計）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山口県市町総合事務組合（交通災害共済特別会計）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23</v>
      </c>
      <c r="BX43" s="386"/>
      <c r="BY43" s="385" t="str">
        <f>IF('各会計、関係団体の財政状況及び健全化判断比率'!B77="","",'各会計、関係団体の財政状況及び健全化判断比率'!B77)</f>
        <v>山口県市町総合事務組合（山口県自治会館管理特別会計）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JrOUIH1DWwEJukrYn1CHKWBvY3KcygupO+Bk5H6EgsII14D/2pO97/c87HR593tCzTy8G9vDxr278f9K7aCZg==" saltValue="0CmZr4gymEG06Ker30S4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230</v>
      </c>
      <c r="C5" s="723"/>
      <c r="D5" s="723"/>
      <c r="E5" s="723"/>
      <c r="F5" s="723"/>
      <c r="G5" s="723"/>
      <c r="H5" s="723"/>
      <c r="I5" s="723"/>
      <c r="J5" s="723"/>
      <c r="K5" s="723"/>
      <c r="L5" s="723"/>
      <c r="M5" s="723"/>
      <c r="N5" s="723"/>
      <c r="O5" s="723"/>
      <c r="P5" s="723"/>
      <c r="Q5" s="724"/>
      <c r="R5" s="688">
        <v>210790</v>
      </c>
      <c r="S5" s="689"/>
      <c r="T5" s="689"/>
      <c r="U5" s="689"/>
      <c r="V5" s="689"/>
      <c r="W5" s="689"/>
      <c r="X5" s="689"/>
      <c r="Y5" s="735"/>
      <c r="Z5" s="753">
        <v>4.7</v>
      </c>
      <c r="AA5" s="753"/>
      <c r="AB5" s="753"/>
      <c r="AC5" s="753"/>
      <c r="AD5" s="754">
        <v>210790</v>
      </c>
      <c r="AE5" s="754"/>
      <c r="AF5" s="754"/>
      <c r="AG5" s="754"/>
      <c r="AH5" s="754"/>
      <c r="AI5" s="754"/>
      <c r="AJ5" s="754"/>
      <c r="AK5" s="754"/>
      <c r="AL5" s="736">
        <v>12</v>
      </c>
      <c r="AM5" s="705"/>
      <c r="AN5" s="705"/>
      <c r="AO5" s="737"/>
      <c r="AP5" s="722" t="s">
        <v>231</v>
      </c>
      <c r="AQ5" s="723"/>
      <c r="AR5" s="723"/>
      <c r="AS5" s="723"/>
      <c r="AT5" s="723"/>
      <c r="AU5" s="723"/>
      <c r="AV5" s="723"/>
      <c r="AW5" s="723"/>
      <c r="AX5" s="723"/>
      <c r="AY5" s="723"/>
      <c r="AZ5" s="723"/>
      <c r="BA5" s="723"/>
      <c r="BB5" s="723"/>
      <c r="BC5" s="723"/>
      <c r="BD5" s="723"/>
      <c r="BE5" s="723"/>
      <c r="BF5" s="724"/>
      <c r="BG5" s="623">
        <v>210790</v>
      </c>
      <c r="BH5" s="626"/>
      <c r="BI5" s="626"/>
      <c r="BJ5" s="626"/>
      <c r="BK5" s="626"/>
      <c r="BL5" s="626"/>
      <c r="BM5" s="626"/>
      <c r="BN5" s="627"/>
      <c r="BO5" s="685">
        <v>100</v>
      </c>
      <c r="BP5" s="685"/>
      <c r="BQ5" s="685"/>
      <c r="BR5" s="685"/>
      <c r="BS5" s="686">
        <v>3069</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224</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2">
      <c r="B6" s="620" t="s">
        <v>235</v>
      </c>
      <c r="C6" s="621"/>
      <c r="D6" s="621"/>
      <c r="E6" s="621"/>
      <c r="F6" s="621"/>
      <c r="G6" s="621"/>
      <c r="H6" s="621"/>
      <c r="I6" s="621"/>
      <c r="J6" s="621"/>
      <c r="K6" s="621"/>
      <c r="L6" s="621"/>
      <c r="M6" s="621"/>
      <c r="N6" s="621"/>
      <c r="O6" s="621"/>
      <c r="P6" s="621"/>
      <c r="Q6" s="622"/>
      <c r="R6" s="623">
        <v>16928</v>
      </c>
      <c r="S6" s="626"/>
      <c r="T6" s="626"/>
      <c r="U6" s="626"/>
      <c r="V6" s="626"/>
      <c r="W6" s="626"/>
      <c r="X6" s="626"/>
      <c r="Y6" s="627"/>
      <c r="Z6" s="685">
        <v>0.4</v>
      </c>
      <c r="AA6" s="685"/>
      <c r="AB6" s="685"/>
      <c r="AC6" s="685"/>
      <c r="AD6" s="686">
        <v>16928</v>
      </c>
      <c r="AE6" s="686"/>
      <c r="AF6" s="686"/>
      <c r="AG6" s="686"/>
      <c r="AH6" s="686"/>
      <c r="AI6" s="686"/>
      <c r="AJ6" s="686"/>
      <c r="AK6" s="686"/>
      <c r="AL6" s="628">
        <v>1</v>
      </c>
      <c r="AM6" s="629"/>
      <c r="AN6" s="629"/>
      <c r="AO6" s="687"/>
      <c r="AP6" s="620" t="s">
        <v>236</v>
      </c>
      <c r="AQ6" s="621"/>
      <c r="AR6" s="621"/>
      <c r="AS6" s="621"/>
      <c r="AT6" s="621"/>
      <c r="AU6" s="621"/>
      <c r="AV6" s="621"/>
      <c r="AW6" s="621"/>
      <c r="AX6" s="621"/>
      <c r="AY6" s="621"/>
      <c r="AZ6" s="621"/>
      <c r="BA6" s="621"/>
      <c r="BB6" s="621"/>
      <c r="BC6" s="621"/>
      <c r="BD6" s="621"/>
      <c r="BE6" s="621"/>
      <c r="BF6" s="622"/>
      <c r="BG6" s="623">
        <v>210790</v>
      </c>
      <c r="BH6" s="626"/>
      <c r="BI6" s="626"/>
      <c r="BJ6" s="626"/>
      <c r="BK6" s="626"/>
      <c r="BL6" s="626"/>
      <c r="BM6" s="626"/>
      <c r="BN6" s="627"/>
      <c r="BO6" s="685">
        <v>100</v>
      </c>
      <c r="BP6" s="685"/>
      <c r="BQ6" s="685"/>
      <c r="BR6" s="685"/>
      <c r="BS6" s="686">
        <v>3069</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58936</v>
      </c>
      <c r="CS6" s="626"/>
      <c r="CT6" s="626"/>
      <c r="CU6" s="626"/>
      <c r="CV6" s="626"/>
      <c r="CW6" s="626"/>
      <c r="CX6" s="626"/>
      <c r="CY6" s="627"/>
      <c r="CZ6" s="736">
        <v>1.4</v>
      </c>
      <c r="DA6" s="705"/>
      <c r="DB6" s="705"/>
      <c r="DC6" s="739"/>
      <c r="DD6" s="631" t="s">
        <v>176</v>
      </c>
      <c r="DE6" s="626"/>
      <c r="DF6" s="626"/>
      <c r="DG6" s="626"/>
      <c r="DH6" s="626"/>
      <c r="DI6" s="626"/>
      <c r="DJ6" s="626"/>
      <c r="DK6" s="626"/>
      <c r="DL6" s="626"/>
      <c r="DM6" s="626"/>
      <c r="DN6" s="626"/>
      <c r="DO6" s="626"/>
      <c r="DP6" s="627"/>
      <c r="DQ6" s="631">
        <v>58936</v>
      </c>
      <c r="DR6" s="626"/>
      <c r="DS6" s="626"/>
      <c r="DT6" s="626"/>
      <c r="DU6" s="626"/>
      <c r="DV6" s="626"/>
      <c r="DW6" s="626"/>
      <c r="DX6" s="626"/>
      <c r="DY6" s="626"/>
      <c r="DZ6" s="626"/>
      <c r="EA6" s="626"/>
      <c r="EB6" s="626"/>
      <c r="EC6" s="666"/>
    </row>
    <row r="7" spans="2:143" ht="11.25" customHeight="1" x14ac:dyDescent="0.2">
      <c r="B7" s="620" t="s">
        <v>238</v>
      </c>
      <c r="C7" s="621"/>
      <c r="D7" s="621"/>
      <c r="E7" s="621"/>
      <c r="F7" s="621"/>
      <c r="G7" s="621"/>
      <c r="H7" s="621"/>
      <c r="I7" s="621"/>
      <c r="J7" s="621"/>
      <c r="K7" s="621"/>
      <c r="L7" s="621"/>
      <c r="M7" s="621"/>
      <c r="N7" s="621"/>
      <c r="O7" s="621"/>
      <c r="P7" s="621"/>
      <c r="Q7" s="622"/>
      <c r="R7" s="623">
        <v>617</v>
      </c>
      <c r="S7" s="626"/>
      <c r="T7" s="626"/>
      <c r="U7" s="626"/>
      <c r="V7" s="626"/>
      <c r="W7" s="626"/>
      <c r="X7" s="626"/>
      <c r="Y7" s="627"/>
      <c r="Z7" s="685">
        <v>0</v>
      </c>
      <c r="AA7" s="685"/>
      <c r="AB7" s="685"/>
      <c r="AC7" s="685"/>
      <c r="AD7" s="686">
        <v>617</v>
      </c>
      <c r="AE7" s="686"/>
      <c r="AF7" s="686"/>
      <c r="AG7" s="686"/>
      <c r="AH7" s="686"/>
      <c r="AI7" s="686"/>
      <c r="AJ7" s="686"/>
      <c r="AK7" s="686"/>
      <c r="AL7" s="628">
        <v>0</v>
      </c>
      <c r="AM7" s="629"/>
      <c r="AN7" s="629"/>
      <c r="AO7" s="687"/>
      <c r="AP7" s="620" t="s">
        <v>239</v>
      </c>
      <c r="AQ7" s="621"/>
      <c r="AR7" s="621"/>
      <c r="AS7" s="621"/>
      <c r="AT7" s="621"/>
      <c r="AU7" s="621"/>
      <c r="AV7" s="621"/>
      <c r="AW7" s="621"/>
      <c r="AX7" s="621"/>
      <c r="AY7" s="621"/>
      <c r="AZ7" s="621"/>
      <c r="BA7" s="621"/>
      <c r="BB7" s="621"/>
      <c r="BC7" s="621"/>
      <c r="BD7" s="621"/>
      <c r="BE7" s="621"/>
      <c r="BF7" s="622"/>
      <c r="BG7" s="623">
        <v>104790</v>
      </c>
      <c r="BH7" s="626"/>
      <c r="BI7" s="626"/>
      <c r="BJ7" s="626"/>
      <c r="BK7" s="626"/>
      <c r="BL7" s="626"/>
      <c r="BM7" s="626"/>
      <c r="BN7" s="627"/>
      <c r="BO7" s="685">
        <v>49.7</v>
      </c>
      <c r="BP7" s="685"/>
      <c r="BQ7" s="685"/>
      <c r="BR7" s="685"/>
      <c r="BS7" s="686">
        <v>3069</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901192</v>
      </c>
      <c r="CS7" s="626"/>
      <c r="CT7" s="626"/>
      <c r="CU7" s="626"/>
      <c r="CV7" s="626"/>
      <c r="CW7" s="626"/>
      <c r="CX7" s="626"/>
      <c r="CY7" s="627"/>
      <c r="CZ7" s="685">
        <v>21</v>
      </c>
      <c r="DA7" s="685"/>
      <c r="DB7" s="685"/>
      <c r="DC7" s="685"/>
      <c r="DD7" s="631">
        <v>46944</v>
      </c>
      <c r="DE7" s="626"/>
      <c r="DF7" s="626"/>
      <c r="DG7" s="626"/>
      <c r="DH7" s="626"/>
      <c r="DI7" s="626"/>
      <c r="DJ7" s="626"/>
      <c r="DK7" s="626"/>
      <c r="DL7" s="626"/>
      <c r="DM7" s="626"/>
      <c r="DN7" s="626"/>
      <c r="DO7" s="626"/>
      <c r="DP7" s="627"/>
      <c r="DQ7" s="631">
        <v>826316</v>
      </c>
      <c r="DR7" s="626"/>
      <c r="DS7" s="626"/>
      <c r="DT7" s="626"/>
      <c r="DU7" s="626"/>
      <c r="DV7" s="626"/>
      <c r="DW7" s="626"/>
      <c r="DX7" s="626"/>
      <c r="DY7" s="626"/>
      <c r="DZ7" s="626"/>
      <c r="EA7" s="626"/>
      <c r="EB7" s="626"/>
      <c r="EC7" s="666"/>
    </row>
    <row r="8" spans="2:143" ht="11.25" customHeight="1" x14ac:dyDescent="0.2">
      <c r="B8" s="620" t="s">
        <v>241</v>
      </c>
      <c r="C8" s="621"/>
      <c r="D8" s="621"/>
      <c r="E8" s="621"/>
      <c r="F8" s="621"/>
      <c r="G8" s="621"/>
      <c r="H8" s="621"/>
      <c r="I8" s="621"/>
      <c r="J8" s="621"/>
      <c r="K8" s="621"/>
      <c r="L8" s="621"/>
      <c r="M8" s="621"/>
      <c r="N8" s="621"/>
      <c r="O8" s="621"/>
      <c r="P8" s="621"/>
      <c r="Q8" s="622"/>
      <c r="R8" s="623">
        <v>872</v>
      </c>
      <c r="S8" s="626"/>
      <c r="T8" s="626"/>
      <c r="U8" s="626"/>
      <c r="V8" s="626"/>
      <c r="W8" s="626"/>
      <c r="X8" s="626"/>
      <c r="Y8" s="627"/>
      <c r="Z8" s="685">
        <v>0</v>
      </c>
      <c r="AA8" s="685"/>
      <c r="AB8" s="685"/>
      <c r="AC8" s="685"/>
      <c r="AD8" s="686">
        <v>872</v>
      </c>
      <c r="AE8" s="686"/>
      <c r="AF8" s="686"/>
      <c r="AG8" s="686"/>
      <c r="AH8" s="686"/>
      <c r="AI8" s="686"/>
      <c r="AJ8" s="686"/>
      <c r="AK8" s="686"/>
      <c r="AL8" s="628">
        <v>0</v>
      </c>
      <c r="AM8" s="629"/>
      <c r="AN8" s="629"/>
      <c r="AO8" s="687"/>
      <c r="AP8" s="620" t="s">
        <v>242</v>
      </c>
      <c r="AQ8" s="621"/>
      <c r="AR8" s="621"/>
      <c r="AS8" s="621"/>
      <c r="AT8" s="621"/>
      <c r="AU8" s="621"/>
      <c r="AV8" s="621"/>
      <c r="AW8" s="621"/>
      <c r="AX8" s="621"/>
      <c r="AY8" s="621"/>
      <c r="AZ8" s="621"/>
      <c r="BA8" s="621"/>
      <c r="BB8" s="621"/>
      <c r="BC8" s="621"/>
      <c r="BD8" s="621"/>
      <c r="BE8" s="621"/>
      <c r="BF8" s="622"/>
      <c r="BG8" s="623">
        <v>3783</v>
      </c>
      <c r="BH8" s="626"/>
      <c r="BI8" s="626"/>
      <c r="BJ8" s="626"/>
      <c r="BK8" s="626"/>
      <c r="BL8" s="626"/>
      <c r="BM8" s="626"/>
      <c r="BN8" s="627"/>
      <c r="BO8" s="685">
        <v>1.8</v>
      </c>
      <c r="BP8" s="685"/>
      <c r="BQ8" s="685"/>
      <c r="BR8" s="685"/>
      <c r="BS8" s="631" t="s">
        <v>176</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710973</v>
      </c>
      <c r="CS8" s="626"/>
      <c r="CT8" s="626"/>
      <c r="CU8" s="626"/>
      <c r="CV8" s="626"/>
      <c r="CW8" s="626"/>
      <c r="CX8" s="626"/>
      <c r="CY8" s="627"/>
      <c r="CZ8" s="685">
        <v>16.5</v>
      </c>
      <c r="DA8" s="685"/>
      <c r="DB8" s="685"/>
      <c r="DC8" s="685"/>
      <c r="DD8" s="631">
        <v>22902</v>
      </c>
      <c r="DE8" s="626"/>
      <c r="DF8" s="626"/>
      <c r="DG8" s="626"/>
      <c r="DH8" s="626"/>
      <c r="DI8" s="626"/>
      <c r="DJ8" s="626"/>
      <c r="DK8" s="626"/>
      <c r="DL8" s="626"/>
      <c r="DM8" s="626"/>
      <c r="DN8" s="626"/>
      <c r="DO8" s="626"/>
      <c r="DP8" s="627"/>
      <c r="DQ8" s="631">
        <v>442180</v>
      </c>
      <c r="DR8" s="626"/>
      <c r="DS8" s="626"/>
      <c r="DT8" s="626"/>
      <c r="DU8" s="626"/>
      <c r="DV8" s="626"/>
      <c r="DW8" s="626"/>
      <c r="DX8" s="626"/>
      <c r="DY8" s="626"/>
      <c r="DZ8" s="626"/>
      <c r="EA8" s="626"/>
      <c r="EB8" s="626"/>
      <c r="EC8" s="666"/>
    </row>
    <row r="9" spans="2:143" ht="11.25" customHeight="1" x14ac:dyDescent="0.2">
      <c r="B9" s="620" t="s">
        <v>244</v>
      </c>
      <c r="C9" s="621"/>
      <c r="D9" s="621"/>
      <c r="E9" s="621"/>
      <c r="F9" s="621"/>
      <c r="G9" s="621"/>
      <c r="H9" s="621"/>
      <c r="I9" s="621"/>
      <c r="J9" s="621"/>
      <c r="K9" s="621"/>
      <c r="L9" s="621"/>
      <c r="M9" s="621"/>
      <c r="N9" s="621"/>
      <c r="O9" s="621"/>
      <c r="P9" s="621"/>
      <c r="Q9" s="622"/>
      <c r="R9" s="623">
        <v>785</v>
      </c>
      <c r="S9" s="626"/>
      <c r="T9" s="626"/>
      <c r="U9" s="626"/>
      <c r="V9" s="626"/>
      <c r="W9" s="626"/>
      <c r="X9" s="626"/>
      <c r="Y9" s="627"/>
      <c r="Z9" s="685">
        <v>0</v>
      </c>
      <c r="AA9" s="685"/>
      <c r="AB9" s="685"/>
      <c r="AC9" s="685"/>
      <c r="AD9" s="686">
        <v>785</v>
      </c>
      <c r="AE9" s="686"/>
      <c r="AF9" s="686"/>
      <c r="AG9" s="686"/>
      <c r="AH9" s="686"/>
      <c r="AI9" s="686"/>
      <c r="AJ9" s="686"/>
      <c r="AK9" s="686"/>
      <c r="AL9" s="628">
        <v>0</v>
      </c>
      <c r="AM9" s="629"/>
      <c r="AN9" s="629"/>
      <c r="AO9" s="687"/>
      <c r="AP9" s="620" t="s">
        <v>245</v>
      </c>
      <c r="AQ9" s="621"/>
      <c r="AR9" s="621"/>
      <c r="AS9" s="621"/>
      <c r="AT9" s="621"/>
      <c r="AU9" s="621"/>
      <c r="AV9" s="621"/>
      <c r="AW9" s="621"/>
      <c r="AX9" s="621"/>
      <c r="AY9" s="621"/>
      <c r="AZ9" s="621"/>
      <c r="BA9" s="621"/>
      <c r="BB9" s="621"/>
      <c r="BC9" s="621"/>
      <c r="BD9" s="621"/>
      <c r="BE9" s="621"/>
      <c r="BF9" s="622"/>
      <c r="BG9" s="623">
        <v>77068</v>
      </c>
      <c r="BH9" s="626"/>
      <c r="BI9" s="626"/>
      <c r="BJ9" s="626"/>
      <c r="BK9" s="626"/>
      <c r="BL9" s="626"/>
      <c r="BM9" s="626"/>
      <c r="BN9" s="627"/>
      <c r="BO9" s="685">
        <v>36.6</v>
      </c>
      <c r="BP9" s="685"/>
      <c r="BQ9" s="685"/>
      <c r="BR9" s="685"/>
      <c r="BS9" s="631" t="s">
        <v>246</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359476</v>
      </c>
      <c r="CS9" s="626"/>
      <c r="CT9" s="626"/>
      <c r="CU9" s="626"/>
      <c r="CV9" s="626"/>
      <c r="CW9" s="626"/>
      <c r="CX9" s="626"/>
      <c r="CY9" s="627"/>
      <c r="CZ9" s="685">
        <v>8.4</v>
      </c>
      <c r="DA9" s="685"/>
      <c r="DB9" s="685"/>
      <c r="DC9" s="685"/>
      <c r="DD9" s="631">
        <v>30852</v>
      </c>
      <c r="DE9" s="626"/>
      <c r="DF9" s="626"/>
      <c r="DG9" s="626"/>
      <c r="DH9" s="626"/>
      <c r="DI9" s="626"/>
      <c r="DJ9" s="626"/>
      <c r="DK9" s="626"/>
      <c r="DL9" s="626"/>
      <c r="DM9" s="626"/>
      <c r="DN9" s="626"/>
      <c r="DO9" s="626"/>
      <c r="DP9" s="627"/>
      <c r="DQ9" s="631">
        <v>283784</v>
      </c>
      <c r="DR9" s="626"/>
      <c r="DS9" s="626"/>
      <c r="DT9" s="626"/>
      <c r="DU9" s="626"/>
      <c r="DV9" s="626"/>
      <c r="DW9" s="626"/>
      <c r="DX9" s="626"/>
      <c r="DY9" s="626"/>
      <c r="DZ9" s="626"/>
      <c r="EA9" s="626"/>
      <c r="EB9" s="626"/>
      <c r="EC9" s="666"/>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246</v>
      </c>
      <c r="S10" s="626"/>
      <c r="T10" s="626"/>
      <c r="U10" s="626"/>
      <c r="V10" s="626"/>
      <c r="W10" s="626"/>
      <c r="X10" s="626"/>
      <c r="Y10" s="627"/>
      <c r="Z10" s="685" t="s">
        <v>176</v>
      </c>
      <c r="AA10" s="685"/>
      <c r="AB10" s="685"/>
      <c r="AC10" s="685"/>
      <c r="AD10" s="686" t="s">
        <v>176</v>
      </c>
      <c r="AE10" s="686"/>
      <c r="AF10" s="686"/>
      <c r="AG10" s="686"/>
      <c r="AH10" s="686"/>
      <c r="AI10" s="686"/>
      <c r="AJ10" s="686"/>
      <c r="AK10" s="686"/>
      <c r="AL10" s="628" t="s">
        <v>176</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8468</v>
      </c>
      <c r="BH10" s="626"/>
      <c r="BI10" s="626"/>
      <c r="BJ10" s="626"/>
      <c r="BK10" s="626"/>
      <c r="BL10" s="626"/>
      <c r="BM10" s="626"/>
      <c r="BN10" s="627"/>
      <c r="BO10" s="685">
        <v>4</v>
      </c>
      <c r="BP10" s="685"/>
      <c r="BQ10" s="685"/>
      <c r="BR10" s="685"/>
      <c r="BS10" s="631" t="s">
        <v>182</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v>24</v>
      </c>
      <c r="CS10" s="626"/>
      <c r="CT10" s="626"/>
      <c r="CU10" s="626"/>
      <c r="CV10" s="626"/>
      <c r="CW10" s="626"/>
      <c r="CX10" s="626"/>
      <c r="CY10" s="627"/>
      <c r="CZ10" s="685">
        <v>0</v>
      </c>
      <c r="DA10" s="685"/>
      <c r="DB10" s="685"/>
      <c r="DC10" s="685"/>
      <c r="DD10" s="631" t="s">
        <v>182</v>
      </c>
      <c r="DE10" s="626"/>
      <c r="DF10" s="626"/>
      <c r="DG10" s="626"/>
      <c r="DH10" s="626"/>
      <c r="DI10" s="626"/>
      <c r="DJ10" s="626"/>
      <c r="DK10" s="626"/>
      <c r="DL10" s="626"/>
      <c r="DM10" s="626"/>
      <c r="DN10" s="626"/>
      <c r="DO10" s="626"/>
      <c r="DP10" s="627"/>
      <c r="DQ10" s="631">
        <v>24</v>
      </c>
      <c r="DR10" s="626"/>
      <c r="DS10" s="626"/>
      <c r="DT10" s="626"/>
      <c r="DU10" s="626"/>
      <c r="DV10" s="626"/>
      <c r="DW10" s="626"/>
      <c r="DX10" s="626"/>
      <c r="DY10" s="626"/>
      <c r="DZ10" s="626"/>
      <c r="EA10" s="626"/>
      <c r="EB10" s="626"/>
      <c r="EC10" s="666"/>
    </row>
    <row r="11" spans="2:143" ht="11.25" customHeight="1" x14ac:dyDescent="0.2">
      <c r="B11" s="620" t="s">
        <v>251</v>
      </c>
      <c r="C11" s="621"/>
      <c r="D11" s="621"/>
      <c r="E11" s="621"/>
      <c r="F11" s="621"/>
      <c r="G11" s="621"/>
      <c r="H11" s="621"/>
      <c r="I11" s="621"/>
      <c r="J11" s="621"/>
      <c r="K11" s="621"/>
      <c r="L11" s="621"/>
      <c r="M11" s="621"/>
      <c r="N11" s="621"/>
      <c r="O11" s="621"/>
      <c r="P11" s="621"/>
      <c r="Q11" s="622"/>
      <c r="R11" s="623" t="s">
        <v>176</v>
      </c>
      <c r="S11" s="626"/>
      <c r="T11" s="626"/>
      <c r="U11" s="626"/>
      <c r="V11" s="626"/>
      <c r="W11" s="626"/>
      <c r="X11" s="626"/>
      <c r="Y11" s="627"/>
      <c r="Z11" s="685" t="s">
        <v>182</v>
      </c>
      <c r="AA11" s="685"/>
      <c r="AB11" s="685"/>
      <c r="AC11" s="685"/>
      <c r="AD11" s="686" t="s">
        <v>176</v>
      </c>
      <c r="AE11" s="686"/>
      <c r="AF11" s="686"/>
      <c r="AG11" s="686"/>
      <c r="AH11" s="686"/>
      <c r="AI11" s="686"/>
      <c r="AJ11" s="686"/>
      <c r="AK11" s="686"/>
      <c r="AL11" s="628" t="s">
        <v>182</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15471</v>
      </c>
      <c r="BH11" s="626"/>
      <c r="BI11" s="626"/>
      <c r="BJ11" s="626"/>
      <c r="BK11" s="626"/>
      <c r="BL11" s="626"/>
      <c r="BM11" s="626"/>
      <c r="BN11" s="627"/>
      <c r="BO11" s="685">
        <v>7.3</v>
      </c>
      <c r="BP11" s="685"/>
      <c r="BQ11" s="685"/>
      <c r="BR11" s="685"/>
      <c r="BS11" s="631">
        <v>3069</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214949</v>
      </c>
      <c r="CS11" s="626"/>
      <c r="CT11" s="626"/>
      <c r="CU11" s="626"/>
      <c r="CV11" s="626"/>
      <c r="CW11" s="626"/>
      <c r="CX11" s="626"/>
      <c r="CY11" s="627"/>
      <c r="CZ11" s="685">
        <v>5</v>
      </c>
      <c r="DA11" s="685"/>
      <c r="DB11" s="685"/>
      <c r="DC11" s="685"/>
      <c r="DD11" s="631">
        <v>132735</v>
      </c>
      <c r="DE11" s="626"/>
      <c r="DF11" s="626"/>
      <c r="DG11" s="626"/>
      <c r="DH11" s="626"/>
      <c r="DI11" s="626"/>
      <c r="DJ11" s="626"/>
      <c r="DK11" s="626"/>
      <c r="DL11" s="626"/>
      <c r="DM11" s="626"/>
      <c r="DN11" s="626"/>
      <c r="DO11" s="626"/>
      <c r="DP11" s="627"/>
      <c r="DQ11" s="631">
        <v>104288</v>
      </c>
      <c r="DR11" s="626"/>
      <c r="DS11" s="626"/>
      <c r="DT11" s="626"/>
      <c r="DU11" s="626"/>
      <c r="DV11" s="626"/>
      <c r="DW11" s="626"/>
      <c r="DX11" s="626"/>
      <c r="DY11" s="626"/>
      <c r="DZ11" s="626"/>
      <c r="EA11" s="626"/>
      <c r="EB11" s="626"/>
      <c r="EC11" s="666"/>
    </row>
    <row r="12" spans="2:143" ht="11.25" customHeight="1" x14ac:dyDescent="0.2">
      <c r="B12" s="620" t="s">
        <v>254</v>
      </c>
      <c r="C12" s="621"/>
      <c r="D12" s="621"/>
      <c r="E12" s="621"/>
      <c r="F12" s="621"/>
      <c r="G12" s="621"/>
      <c r="H12" s="621"/>
      <c r="I12" s="621"/>
      <c r="J12" s="621"/>
      <c r="K12" s="621"/>
      <c r="L12" s="621"/>
      <c r="M12" s="621"/>
      <c r="N12" s="621"/>
      <c r="O12" s="621"/>
      <c r="P12" s="621"/>
      <c r="Q12" s="622"/>
      <c r="R12" s="623">
        <v>48650</v>
      </c>
      <c r="S12" s="626"/>
      <c r="T12" s="626"/>
      <c r="U12" s="626"/>
      <c r="V12" s="626"/>
      <c r="W12" s="626"/>
      <c r="X12" s="626"/>
      <c r="Y12" s="627"/>
      <c r="Z12" s="685">
        <v>1.1000000000000001</v>
      </c>
      <c r="AA12" s="685"/>
      <c r="AB12" s="685"/>
      <c r="AC12" s="685"/>
      <c r="AD12" s="686">
        <v>48650</v>
      </c>
      <c r="AE12" s="686"/>
      <c r="AF12" s="686"/>
      <c r="AG12" s="686"/>
      <c r="AH12" s="686"/>
      <c r="AI12" s="686"/>
      <c r="AJ12" s="686"/>
      <c r="AK12" s="686"/>
      <c r="AL12" s="628">
        <v>2.8</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75091</v>
      </c>
      <c r="BH12" s="626"/>
      <c r="BI12" s="626"/>
      <c r="BJ12" s="626"/>
      <c r="BK12" s="626"/>
      <c r="BL12" s="626"/>
      <c r="BM12" s="626"/>
      <c r="BN12" s="627"/>
      <c r="BO12" s="685">
        <v>35.6</v>
      </c>
      <c r="BP12" s="685"/>
      <c r="BQ12" s="685"/>
      <c r="BR12" s="685"/>
      <c r="BS12" s="631" t="s">
        <v>176</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105744</v>
      </c>
      <c r="CS12" s="626"/>
      <c r="CT12" s="626"/>
      <c r="CU12" s="626"/>
      <c r="CV12" s="626"/>
      <c r="CW12" s="626"/>
      <c r="CX12" s="626"/>
      <c r="CY12" s="627"/>
      <c r="CZ12" s="685">
        <v>2.5</v>
      </c>
      <c r="DA12" s="685"/>
      <c r="DB12" s="685"/>
      <c r="DC12" s="685"/>
      <c r="DD12" s="631">
        <v>36073</v>
      </c>
      <c r="DE12" s="626"/>
      <c r="DF12" s="626"/>
      <c r="DG12" s="626"/>
      <c r="DH12" s="626"/>
      <c r="DI12" s="626"/>
      <c r="DJ12" s="626"/>
      <c r="DK12" s="626"/>
      <c r="DL12" s="626"/>
      <c r="DM12" s="626"/>
      <c r="DN12" s="626"/>
      <c r="DO12" s="626"/>
      <c r="DP12" s="627"/>
      <c r="DQ12" s="631">
        <v>41647</v>
      </c>
      <c r="DR12" s="626"/>
      <c r="DS12" s="626"/>
      <c r="DT12" s="626"/>
      <c r="DU12" s="626"/>
      <c r="DV12" s="626"/>
      <c r="DW12" s="626"/>
      <c r="DX12" s="626"/>
      <c r="DY12" s="626"/>
      <c r="DZ12" s="626"/>
      <c r="EA12" s="626"/>
      <c r="EB12" s="626"/>
      <c r="EC12" s="666"/>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182</v>
      </c>
      <c r="S13" s="626"/>
      <c r="T13" s="626"/>
      <c r="U13" s="626"/>
      <c r="V13" s="626"/>
      <c r="W13" s="626"/>
      <c r="X13" s="626"/>
      <c r="Y13" s="627"/>
      <c r="Z13" s="685" t="s">
        <v>246</v>
      </c>
      <c r="AA13" s="685"/>
      <c r="AB13" s="685"/>
      <c r="AC13" s="685"/>
      <c r="AD13" s="686" t="s">
        <v>182</v>
      </c>
      <c r="AE13" s="686"/>
      <c r="AF13" s="686"/>
      <c r="AG13" s="686"/>
      <c r="AH13" s="686"/>
      <c r="AI13" s="686"/>
      <c r="AJ13" s="686"/>
      <c r="AK13" s="686"/>
      <c r="AL13" s="628" t="s">
        <v>182</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75091</v>
      </c>
      <c r="BH13" s="626"/>
      <c r="BI13" s="626"/>
      <c r="BJ13" s="626"/>
      <c r="BK13" s="626"/>
      <c r="BL13" s="626"/>
      <c r="BM13" s="626"/>
      <c r="BN13" s="627"/>
      <c r="BO13" s="685">
        <v>35.6</v>
      </c>
      <c r="BP13" s="685"/>
      <c r="BQ13" s="685"/>
      <c r="BR13" s="685"/>
      <c r="BS13" s="631" t="s">
        <v>182</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501629</v>
      </c>
      <c r="CS13" s="626"/>
      <c r="CT13" s="626"/>
      <c r="CU13" s="626"/>
      <c r="CV13" s="626"/>
      <c r="CW13" s="626"/>
      <c r="CX13" s="626"/>
      <c r="CY13" s="627"/>
      <c r="CZ13" s="685">
        <v>11.7</v>
      </c>
      <c r="DA13" s="685"/>
      <c r="DB13" s="685"/>
      <c r="DC13" s="685"/>
      <c r="DD13" s="631">
        <v>430602</v>
      </c>
      <c r="DE13" s="626"/>
      <c r="DF13" s="626"/>
      <c r="DG13" s="626"/>
      <c r="DH13" s="626"/>
      <c r="DI13" s="626"/>
      <c r="DJ13" s="626"/>
      <c r="DK13" s="626"/>
      <c r="DL13" s="626"/>
      <c r="DM13" s="626"/>
      <c r="DN13" s="626"/>
      <c r="DO13" s="626"/>
      <c r="DP13" s="627"/>
      <c r="DQ13" s="631">
        <v>163223</v>
      </c>
      <c r="DR13" s="626"/>
      <c r="DS13" s="626"/>
      <c r="DT13" s="626"/>
      <c r="DU13" s="626"/>
      <c r="DV13" s="626"/>
      <c r="DW13" s="626"/>
      <c r="DX13" s="626"/>
      <c r="DY13" s="626"/>
      <c r="DZ13" s="626"/>
      <c r="EA13" s="626"/>
      <c r="EB13" s="626"/>
      <c r="EC13" s="666"/>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182</v>
      </c>
      <c r="S14" s="626"/>
      <c r="T14" s="626"/>
      <c r="U14" s="626"/>
      <c r="V14" s="626"/>
      <c r="W14" s="626"/>
      <c r="X14" s="626"/>
      <c r="Y14" s="627"/>
      <c r="Z14" s="685" t="s">
        <v>182</v>
      </c>
      <c r="AA14" s="685"/>
      <c r="AB14" s="685"/>
      <c r="AC14" s="685"/>
      <c r="AD14" s="686" t="s">
        <v>182</v>
      </c>
      <c r="AE14" s="686"/>
      <c r="AF14" s="686"/>
      <c r="AG14" s="686"/>
      <c r="AH14" s="686"/>
      <c r="AI14" s="686"/>
      <c r="AJ14" s="686"/>
      <c r="AK14" s="686"/>
      <c r="AL14" s="628" t="s">
        <v>182</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7980</v>
      </c>
      <c r="BH14" s="626"/>
      <c r="BI14" s="626"/>
      <c r="BJ14" s="626"/>
      <c r="BK14" s="626"/>
      <c r="BL14" s="626"/>
      <c r="BM14" s="626"/>
      <c r="BN14" s="627"/>
      <c r="BO14" s="685">
        <v>3.8</v>
      </c>
      <c r="BP14" s="685"/>
      <c r="BQ14" s="685"/>
      <c r="BR14" s="685"/>
      <c r="BS14" s="631" t="s">
        <v>176</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86648</v>
      </c>
      <c r="CS14" s="626"/>
      <c r="CT14" s="626"/>
      <c r="CU14" s="626"/>
      <c r="CV14" s="626"/>
      <c r="CW14" s="626"/>
      <c r="CX14" s="626"/>
      <c r="CY14" s="627"/>
      <c r="CZ14" s="685">
        <v>2</v>
      </c>
      <c r="DA14" s="685"/>
      <c r="DB14" s="685"/>
      <c r="DC14" s="685"/>
      <c r="DD14" s="631">
        <v>2283</v>
      </c>
      <c r="DE14" s="626"/>
      <c r="DF14" s="626"/>
      <c r="DG14" s="626"/>
      <c r="DH14" s="626"/>
      <c r="DI14" s="626"/>
      <c r="DJ14" s="626"/>
      <c r="DK14" s="626"/>
      <c r="DL14" s="626"/>
      <c r="DM14" s="626"/>
      <c r="DN14" s="626"/>
      <c r="DO14" s="626"/>
      <c r="DP14" s="627"/>
      <c r="DQ14" s="631">
        <v>84038</v>
      </c>
      <c r="DR14" s="626"/>
      <c r="DS14" s="626"/>
      <c r="DT14" s="626"/>
      <c r="DU14" s="626"/>
      <c r="DV14" s="626"/>
      <c r="DW14" s="626"/>
      <c r="DX14" s="626"/>
      <c r="DY14" s="626"/>
      <c r="DZ14" s="626"/>
      <c r="EA14" s="626"/>
      <c r="EB14" s="626"/>
      <c r="EC14" s="666"/>
    </row>
    <row r="15" spans="2:143" ht="11.25" customHeight="1" x14ac:dyDescent="0.2">
      <c r="B15" s="620" t="s">
        <v>263</v>
      </c>
      <c r="C15" s="621"/>
      <c r="D15" s="621"/>
      <c r="E15" s="621"/>
      <c r="F15" s="621"/>
      <c r="G15" s="621"/>
      <c r="H15" s="621"/>
      <c r="I15" s="621"/>
      <c r="J15" s="621"/>
      <c r="K15" s="621"/>
      <c r="L15" s="621"/>
      <c r="M15" s="621"/>
      <c r="N15" s="621"/>
      <c r="O15" s="621"/>
      <c r="P15" s="621"/>
      <c r="Q15" s="622"/>
      <c r="R15" s="623">
        <v>5830</v>
      </c>
      <c r="S15" s="626"/>
      <c r="T15" s="626"/>
      <c r="U15" s="626"/>
      <c r="V15" s="626"/>
      <c r="W15" s="626"/>
      <c r="X15" s="626"/>
      <c r="Y15" s="627"/>
      <c r="Z15" s="685">
        <v>0.1</v>
      </c>
      <c r="AA15" s="685"/>
      <c r="AB15" s="685"/>
      <c r="AC15" s="685"/>
      <c r="AD15" s="686">
        <v>5830</v>
      </c>
      <c r="AE15" s="686"/>
      <c r="AF15" s="686"/>
      <c r="AG15" s="686"/>
      <c r="AH15" s="686"/>
      <c r="AI15" s="686"/>
      <c r="AJ15" s="686"/>
      <c r="AK15" s="686"/>
      <c r="AL15" s="628">
        <v>0.3</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3849</v>
      </c>
      <c r="BH15" s="626"/>
      <c r="BI15" s="626"/>
      <c r="BJ15" s="626"/>
      <c r="BK15" s="626"/>
      <c r="BL15" s="626"/>
      <c r="BM15" s="626"/>
      <c r="BN15" s="627"/>
      <c r="BO15" s="685">
        <v>1.8</v>
      </c>
      <c r="BP15" s="685"/>
      <c r="BQ15" s="685"/>
      <c r="BR15" s="685"/>
      <c r="BS15" s="631" t="s">
        <v>182</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229213</v>
      </c>
      <c r="CS15" s="626"/>
      <c r="CT15" s="626"/>
      <c r="CU15" s="626"/>
      <c r="CV15" s="626"/>
      <c r="CW15" s="626"/>
      <c r="CX15" s="626"/>
      <c r="CY15" s="627"/>
      <c r="CZ15" s="685">
        <v>5.3</v>
      </c>
      <c r="DA15" s="685"/>
      <c r="DB15" s="685"/>
      <c r="DC15" s="685"/>
      <c r="DD15" s="631">
        <v>41164</v>
      </c>
      <c r="DE15" s="626"/>
      <c r="DF15" s="626"/>
      <c r="DG15" s="626"/>
      <c r="DH15" s="626"/>
      <c r="DI15" s="626"/>
      <c r="DJ15" s="626"/>
      <c r="DK15" s="626"/>
      <c r="DL15" s="626"/>
      <c r="DM15" s="626"/>
      <c r="DN15" s="626"/>
      <c r="DO15" s="626"/>
      <c r="DP15" s="627"/>
      <c r="DQ15" s="631">
        <v>200204</v>
      </c>
      <c r="DR15" s="626"/>
      <c r="DS15" s="626"/>
      <c r="DT15" s="626"/>
      <c r="DU15" s="626"/>
      <c r="DV15" s="626"/>
      <c r="DW15" s="626"/>
      <c r="DX15" s="626"/>
      <c r="DY15" s="626"/>
      <c r="DZ15" s="626"/>
      <c r="EA15" s="626"/>
      <c r="EB15" s="626"/>
      <c r="EC15" s="666"/>
    </row>
    <row r="16" spans="2:143" ht="11.25" customHeight="1" x14ac:dyDescent="0.2">
      <c r="B16" s="620" t="s">
        <v>266</v>
      </c>
      <c r="C16" s="621"/>
      <c r="D16" s="621"/>
      <c r="E16" s="621"/>
      <c r="F16" s="621"/>
      <c r="G16" s="621"/>
      <c r="H16" s="621"/>
      <c r="I16" s="621"/>
      <c r="J16" s="621"/>
      <c r="K16" s="621"/>
      <c r="L16" s="621"/>
      <c r="M16" s="621"/>
      <c r="N16" s="621"/>
      <c r="O16" s="621"/>
      <c r="P16" s="621"/>
      <c r="Q16" s="622"/>
      <c r="R16" s="623" t="s">
        <v>182</v>
      </c>
      <c r="S16" s="626"/>
      <c r="T16" s="626"/>
      <c r="U16" s="626"/>
      <c r="V16" s="626"/>
      <c r="W16" s="626"/>
      <c r="X16" s="626"/>
      <c r="Y16" s="627"/>
      <c r="Z16" s="685" t="s">
        <v>182</v>
      </c>
      <c r="AA16" s="685"/>
      <c r="AB16" s="685"/>
      <c r="AC16" s="685"/>
      <c r="AD16" s="686" t="s">
        <v>182</v>
      </c>
      <c r="AE16" s="686"/>
      <c r="AF16" s="686"/>
      <c r="AG16" s="686"/>
      <c r="AH16" s="686"/>
      <c r="AI16" s="686"/>
      <c r="AJ16" s="686"/>
      <c r="AK16" s="686"/>
      <c r="AL16" s="628" t="s">
        <v>182</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182</v>
      </c>
      <c r="BH16" s="626"/>
      <c r="BI16" s="626"/>
      <c r="BJ16" s="626"/>
      <c r="BK16" s="626"/>
      <c r="BL16" s="626"/>
      <c r="BM16" s="626"/>
      <c r="BN16" s="627"/>
      <c r="BO16" s="685" t="s">
        <v>176</v>
      </c>
      <c r="BP16" s="685"/>
      <c r="BQ16" s="685"/>
      <c r="BR16" s="685"/>
      <c r="BS16" s="631" t="s">
        <v>182</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51107</v>
      </c>
      <c r="CS16" s="626"/>
      <c r="CT16" s="626"/>
      <c r="CU16" s="626"/>
      <c r="CV16" s="626"/>
      <c r="CW16" s="626"/>
      <c r="CX16" s="626"/>
      <c r="CY16" s="627"/>
      <c r="CZ16" s="685">
        <v>1.2</v>
      </c>
      <c r="DA16" s="685"/>
      <c r="DB16" s="685"/>
      <c r="DC16" s="685"/>
      <c r="DD16" s="631" t="s">
        <v>176</v>
      </c>
      <c r="DE16" s="626"/>
      <c r="DF16" s="626"/>
      <c r="DG16" s="626"/>
      <c r="DH16" s="626"/>
      <c r="DI16" s="626"/>
      <c r="DJ16" s="626"/>
      <c r="DK16" s="626"/>
      <c r="DL16" s="626"/>
      <c r="DM16" s="626"/>
      <c r="DN16" s="626"/>
      <c r="DO16" s="626"/>
      <c r="DP16" s="627"/>
      <c r="DQ16" s="631">
        <v>14685</v>
      </c>
      <c r="DR16" s="626"/>
      <c r="DS16" s="626"/>
      <c r="DT16" s="626"/>
      <c r="DU16" s="626"/>
      <c r="DV16" s="626"/>
      <c r="DW16" s="626"/>
      <c r="DX16" s="626"/>
      <c r="DY16" s="626"/>
      <c r="DZ16" s="626"/>
      <c r="EA16" s="626"/>
      <c r="EB16" s="626"/>
      <c r="EC16" s="666"/>
    </row>
    <row r="17" spans="2:133" ht="11.25" customHeight="1" x14ac:dyDescent="0.2">
      <c r="B17" s="620" t="s">
        <v>269</v>
      </c>
      <c r="C17" s="621"/>
      <c r="D17" s="621"/>
      <c r="E17" s="621"/>
      <c r="F17" s="621"/>
      <c r="G17" s="621"/>
      <c r="H17" s="621"/>
      <c r="I17" s="621"/>
      <c r="J17" s="621"/>
      <c r="K17" s="621"/>
      <c r="L17" s="621"/>
      <c r="M17" s="621"/>
      <c r="N17" s="621"/>
      <c r="O17" s="621"/>
      <c r="P17" s="621"/>
      <c r="Q17" s="622"/>
      <c r="R17" s="623">
        <v>111</v>
      </c>
      <c r="S17" s="626"/>
      <c r="T17" s="626"/>
      <c r="U17" s="626"/>
      <c r="V17" s="626"/>
      <c r="W17" s="626"/>
      <c r="X17" s="626"/>
      <c r="Y17" s="627"/>
      <c r="Z17" s="685">
        <v>0</v>
      </c>
      <c r="AA17" s="685"/>
      <c r="AB17" s="685"/>
      <c r="AC17" s="685"/>
      <c r="AD17" s="686">
        <v>111</v>
      </c>
      <c r="AE17" s="686"/>
      <c r="AF17" s="686"/>
      <c r="AG17" s="686"/>
      <c r="AH17" s="686"/>
      <c r="AI17" s="686"/>
      <c r="AJ17" s="686"/>
      <c r="AK17" s="686"/>
      <c r="AL17" s="628">
        <v>0</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v>19080</v>
      </c>
      <c r="BH17" s="626"/>
      <c r="BI17" s="626"/>
      <c r="BJ17" s="626"/>
      <c r="BK17" s="626"/>
      <c r="BL17" s="626"/>
      <c r="BM17" s="626"/>
      <c r="BN17" s="627"/>
      <c r="BO17" s="685">
        <v>9.1</v>
      </c>
      <c r="BP17" s="685"/>
      <c r="BQ17" s="685"/>
      <c r="BR17" s="685"/>
      <c r="BS17" s="631" t="s">
        <v>182</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373924</v>
      </c>
      <c r="CS17" s="626"/>
      <c r="CT17" s="626"/>
      <c r="CU17" s="626"/>
      <c r="CV17" s="626"/>
      <c r="CW17" s="626"/>
      <c r="CX17" s="626"/>
      <c r="CY17" s="627"/>
      <c r="CZ17" s="685">
        <v>8.6999999999999993</v>
      </c>
      <c r="DA17" s="685"/>
      <c r="DB17" s="685"/>
      <c r="DC17" s="685"/>
      <c r="DD17" s="631" t="s">
        <v>246</v>
      </c>
      <c r="DE17" s="626"/>
      <c r="DF17" s="626"/>
      <c r="DG17" s="626"/>
      <c r="DH17" s="626"/>
      <c r="DI17" s="626"/>
      <c r="DJ17" s="626"/>
      <c r="DK17" s="626"/>
      <c r="DL17" s="626"/>
      <c r="DM17" s="626"/>
      <c r="DN17" s="626"/>
      <c r="DO17" s="626"/>
      <c r="DP17" s="627"/>
      <c r="DQ17" s="631">
        <v>365078</v>
      </c>
      <c r="DR17" s="626"/>
      <c r="DS17" s="626"/>
      <c r="DT17" s="626"/>
      <c r="DU17" s="626"/>
      <c r="DV17" s="626"/>
      <c r="DW17" s="626"/>
      <c r="DX17" s="626"/>
      <c r="DY17" s="626"/>
      <c r="DZ17" s="626"/>
      <c r="EA17" s="626"/>
      <c r="EB17" s="626"/>
      <c r="EC17" s="666"/>
    </row>
    <row r="18" spans="2:133" ht="11.25" customHeight="1" x14ac:dyDescent="0.2">
      <c r="B18" s="620" t="s">
        <v>272</v>
      </c>
      <c r="C18" s="621"/>
      <c r="D18" s="621"/>
      <c r="E18" s="621"/>
      <c r="F18" s="621"/>
      <c r="G18" s="621"/>
      <c r="H18" s="621"/>
      <c r="I18" s="621"/>
      <c r="J18" s="621"/>
      <c r="K18" s="621"/>
      <c r="L18" s="621"/>
      <c r="M18" s="621"/>
      <c r="N18" s="621"/>
      <c r="O18" s="621"/>
      <c r="P18" s="621"/>
      <c r="Q18" s="622"/>
      <c r="R18" s="623">
        <v>1644440</v>
      </c>
      <c r="S18" s="626"/>
      <c r="T18" s="626"/>
      <c r="U18" s="626"/>
      <c r="V18" s="626"/>
      <c r="W18" s="626"/>
      <c r="X18" s="626"/>
      <c r="Y18" s="627"/>
      <c r="Z18" s="685">
        <v>36.9</v>
      </c>
      <c r="AA18" s="685"/>
      <c r="AB18" s="685"/>
      <c r="AC18" s="685"/>
      <c r="AD18" s="686">
        <v>1478359</v>
      </c>
      <c r="AE18" s="686"/>
      <c r="AF18" s="686"/>
      <c r="AG18" s="686"/>
      <c r="AH18" s="686"/>
      <c r="AI18" s="686"/>
      <c r="AJ18" s="686"/>
      <c r="AK18" s="686"/>
      <c r="AL18" s="628">
        <v>83.9</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182</v>
      </c>
      <c r="BH18" s="626"/>
      <c r="BI18" s="626"/>
      <c r="BJ18" s="626"/>
      <c r="BK18" s="626"/>
      <c r="BL18" s="626"/>
      <c r="BM18" s="626"/>
      <c r="BN18" s="627"/>
      <c r="BO18" s="685" t="s">
        <v>176</v>
      </c>
      <c r="BP18" s="685"/>
      <c r="BQ18" s="685"/>
      <c r="BR18" s="685"/>
      <c r="BS18" s="631" t="s">
        <v>176</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v>702687</v>
      </c>
      <c r="CS18" s="626"/>
      <c r="CT18" s="626"/>
      <c r="CU18" s="626"/>
      <c r="CV18" s="626"/>
      <c r="CW18" s="626"/>
      <c r="CX18" s="626"/>
      <c r="CY18" s="627"/>
      <c r="CZ18" s="685">
        <v>16.399999999999999</v>
      </c>
      <c r="DA18" s="685"/>
      <c r="DB18" s="685"/>
      <c r="DC18" s="685"/>
      <c r="DD18" s="631" t="s">
        <v>182</v>
      </c>
      <c r="DE18" s="626"/>
      <c r="DF18" s="626"/>
      <c r="DG18" s="626"/>
      <c r="DH18" s="626"/>
      <c r="DI18" s="626"/>
      <c r="DJ18" s="626"/>
      <c r="DK18" s="626"/>
      <c r="DL18" s="626"/>
      <c r="DM18" s="626"/>
      <c r="DN18" s="626"/>
      <c r="DO18" s="626"/>
      <c r="DP18" s="627"/>
      <c r="DQ18" s="631">
        <v>2687</v>
      </c>
      <c r="DR18" s="626"/>
      <c r="DS18" s="626"/>
      <c r="DT18" s="626"/>
      <c r="DU18" s="626"/>
      <c r="DV18" s="626"/>
      <c r="DW18" s="626"/>
      <c r="DX18" s="626"/>
      <c r="DY18" s="626"/>
      <c r="DZ18" s="626"/>
      <c r="EA18" s="626"/>
      <c r="EB18" s="626"/>
      <c r="EC18" s="666"/>
    </row>
    <row r="19" spans="2:133" ht="11.25" customHeight="1" x14ac:dyDescent="0.2">
      <c r="B19" s="620" t="s">
        <v>275</v>
      </c>
      <c r="C19" s="621"/>
      <c r="D19" s="621"/>
      <c r="E19" s="621"/>
      <c r="F19" s="621"/>
      <c r="G19" s="621"/>
      <c r="H19" s="621"/>
      <c r="I19" s="621"/>
      <c r="J19" s="621"/>
      <c r="K19" s="621"/>
      <c r="L19" s="621"/>
      <c r="M19" s="621"/>
      <c r="N19" s="621"/>
      <c r="O19" s="621"/>
      <c r="P19" s="621"/>
      <c r="Q19" s="622"/>
      <c r="R19" s="623">
        <v>1478359</v>
      </c>
      <c r="S19" s="626"/>
      <c r="T19" s="626"/>
      <c r="U19" s="626"/>
      <c r="V19" s="626"/>
      <c r="W19" s="626"/>
      <c r="X19" s="626"/>
      <c r="Y19" s="627"/>
      <c r="Z19" s="685">
        <v>33.200000000000003</v>
      </c>
      <c r="AA19" s="685"/>
      <c r="AB19" s="685"/>
      <c r="AC19" s="685"/>
      <c r="AD19" s="686">
        <v>1478359</v>
      </c>
      <c r="AE19" s="686"/>
      <c r="AF19" s="686"/>
      <c r="AG19" s="686"/>
      <c r="AH19" s="686"/>
      <c r="AI19" s="686"/>
      <c r="AJ19" s="686"/>
      <c r="AK19" s="686"/>
      <c r="AL19" s="628">
        <v>83.9</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t="s">
        <v>182</v>
      </c>
      <c r="BH19" s="626"/>
      <c r="BI19" s="626"/>
      <c r="BJ19" s="626"/>
      <c r="BK19" s="626"/>
      <c r="BL19" s="626"/>
      <c r="BM19" s="626"/>
      <c r="BN19" s="627"/>
      <c r="BO19" s="685" t="s">
        <v>182</v>
      </c>
      <c r="BP19" s="685"/>
      <c r="BQ19" s="685"/>
      <c r="BR19" s="685"/>
      <c r="BS19" s="631" t="s">
        <v>176</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182</v>
      </c>
      <c r="CS19" s="626"/>
      <c r="CT19" s="626"/>
      <c r="CU19" s="626"/>
      <c r="CV19" s="626"/>
      <c r="CW19" s="626"/>
      <c r="CX19" s="626"/>
      <c r="CY19" s="627"/>
      <c r="CZ19" s="685" t="s">
        <v>176</v>
      </c>
      <c r="DA19" s="685"/>
      <c r="DB19" s="685"/>
      <c r="DC19" s="685"/>
      <c r="DD19" s="631" t="s">
        <v>182</v>
      </c>
      <c r="DE19" s="626"/>
      <c r="DF19" s="626"/>
      <c r="DG19" s="626"/>
      <c r="DH19" s="626"/>
      <c r="DI19" s="626"/>
      <c r="DJ19" s="626"/>
      <c r="DK19" s="626"/>
      <c r="DL19" s="626"/>
      <c r="DM19" s="626"/>
      <c r="DN19" s="626"/>
      <c r="DO19" s="626"/>
      <c r="DP19" s="627"/>
      <c r="DQ19" s="631" t="s">
        <v>176</v>
      </c>
      <c r="DR19" s="626"/>
      <c r="DS19" s="626"/>
      <c r="DT19" s="626"/>
      <c r="DU19" s="626"/>
      <c r="DV19" s="626"/>
      <c r="DW19" s="626"/>
      <c r="DX19" s="626"/>
      <c r="DY19" s="626"/>
      <c r="DZ19" s="626"/>
      <c r="EA19" s="626"/>
      <c r="EB19" s="626"/>
      <c r="EC19" s="666"/>
    </row>
    <row r="20" spans="2:133" ht="11.25" customHeight="1" x14ac:dyDescent="0.2">
      <c r="B20" s="620" t="s">
        <v>278</v>
      </c>
      <c r="C20" s="621"/>
      <c r="D20" s="621"/>
      <c r="E20" s="621"/>
      <c r="F20" s="621"/>
      <c r="G20" s="621"/>
      <c r="H20" s="621"/>
      <c r="I20" s="621"/>
      <c r="J20" s="621"/>
      <c r="K20" s="621"/>
      <c r="L20" s="621"/>
      <c r="M20" s="621"/>
      <c r="N20" s="621"/>
      <c r="O20" s="621"/>
      <c r="P20" s="621"/>
      <c r="Q20" s="622"/>
      <c r="R20" s="623">
        <v>166081</v>
      </c>
      <c r="S20" s="626"/>
      <c r="T20" s="626"/>
      <c r="U20" s="626"/>
      <c r="V20" s="626"/>
      <c r="W20" s="626"/>
      <c r="X20" s="626"/>
      <c r="Y20" s="627"/>
      <c r="Z20" s="685">
        <v>3.7</v>
      </c>
      <c r="AA20" s="685"/>
      <c r="AB20" s="685"/>
      <c r="AC20" s="685"/>
      <c r="AD20" s="686" t="s">
        <v>246</v>
      </c>
      <c r="AE20" s="686"/>
      <c r="AF20" s="686"/>
      <c r="AG20" s="686"/>
      <c r="AH20" s="686"/>
      <c r="AI20" s="686"/>
      <c r="AJ20" s="686"/>
      <c r="AK20" s="686"/>
      <c r="AL20" s="628" t="s">
        <v>182</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t="s">
        <v>182</v>
      </c>
      <c r="BH20" s="626"/>
      <c r="BI20" s="626"/>
      <c r="BJ20" s="626"/>
      <c r="BK20" s="626"/>
      <c r="BL20" s="626"/>
      <c r="BM20" s="626"/>
      <c r="BN20" s="627"/>
      <c r="BO20" s="685" t="s">
        <v>182</v>
      </c>
      <c r="BP20" s="685"/>
      <c r="BQ20" s="685"/>
      <c r="BR20" s="685"/>
      <c r="BS20" s="631" t="s">
        <v>246</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4296502</v>
      </c>
      <c r="CS20" s="626"/>
      <c r="CT20" s="626"/>
      <c r="CU20" s="626"/>
      <c r="CV20" s="626"/>
      <c r="CW20" s="626"/>
      <c r="CX20" s="626"/>
      <c r="CY20" s="627"/>
      <c r="CZ20" s="685">
        <v>100</v>
      </c>
      <c r="DA20" s="685"/>
      <c r="DB20" s="685"/>
      <c r="DC20" s="685"/>
      <c r="DD20" s="631">
        <v>743555</v>
      </c>
      <c r="DE20" s="626"/>
      <c r="DF20" s="626"/>
      <c r="DG20" s="626"/>
      <c r="DH20" s="626"/>
      <c r="DI20" s="626"/>
      <c r="DJ20" s="626"/>
      <c r="DK20" s="626"/>
      <c r="DL20" s="626"/>
      <c r="DM20" s="626"/>
      <c r="DN20" s="626"/>
      <c r="DO20" s="626"/>
      <c r="DP20" s="627"/>
      <c r="DQ20" s="631">
        <v>2587090</v>
      </c>
      <c r="DR20" s="626"/>
      <c r="DS20" s="626"/>
      <c r="DT20" s="626"/>
      <c r="DU20" s="626"/>
      <c r="DV20" s="626"/>
      <c r="DW20" s="626"/>
      <c r="DX20" s="626"/>
      <c r="DY20" s="626"/>
      <c r="DZ20" s="626"/>
      <c r="EA20" s="626"/>
      <c r="EB20" s="626"/>
      <c r="EC20" s="666"/>
    </row>
    <row r="21" spans="2:133" ht="11.25" customHeight="1" x14ac:dyDescent="0.2">
      <c r="B21" s="620" t="s">
        <v>281</v>
      </c>
      <c r="C21" s="621"/>
      <c r="D21" s="621"/>
      <c r="E21" s="621"/>
      <c r="F21" s="621"/>
      <c r="G21" s="621"/>
      <c r="H21" s="621"/>
      <c r="I21" s="621"/>
      <c r="J21" s="621"/>
      <c r="K21" s="621"/>
      <c r="L21" s="621"/>
      <c r="M21" s="621"/>
      <c r="N21" s="621"/>
      <c r="O21" s="621"/>
      <c r="P21" s="621"/>
      <c r="Q21" s="622"/>
      <c r="R21" s="623" t="s">
        <v>182</v>
      </c>
      <c r="S21" s="626"/>
      <c r="T21" s="626"/>
      <c r="U21" s="626"/>
      <c r="V21" s="626"/>
      <c r="W21" s="626"/>
      <c r="X21" s="626"/>
      <c r="Y21" s="627"/>
      <c r="Z21" s="685" t="s">
        <v>182</v>
      </c>
      <c r="AA21" s="685"/>
      <c r="AB21" s="685"/>
      <c r="AC21" s="685"/>
      <c r="AD21" s="686" t="s">
        <v>176</v>
      </c>
      <c r="AE21" s="686"/>
      <c r="AF21" s="686"/>
      <c r="AG21" s="686"/>
      <c r="AH21" s="686"/>
      <c r="AI21" s="686"/>
      <c r="AJ21" s="686"/>
      <c r="AK21" s="686"/>
      <c r="AL21" s="628" t="s">
        <v>182</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t="s">
        <v>182</v>
      </c>
      <c r="BH21" s="626"/>
      <c r="BI21" s="626"/>
      <c r="BJ21" s="626"/>
      <c r="BK21" s="626"/>
      <c r="BL21" s="626"/>
      <c r="BM21" s="626"/>
      <c r="BN21" s="627"/>
      <c r="BO21" s="685" t="s">
        <v>182</v>
      </c>
      <c r="BP21" s="685"/>
      <c r="BQ21" s="685"/>
      <c r="BR21" s="685"/>
      <c r="BS21" s="631" t="s">
        <v>182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283</v>
      </c>
      <c r="C22" s="621"/>
      <c r="D22" s="621"/>
      <c r="E22" s="621"/>
      <c r="F22" s="621"/>
      <c r="G22" s="621"/>
      <c r="H22" s="621"/>
      <c r="I22" s="621"/>
      <c r="J22" s="621"/>
      <c r="K22" s="621"/>
      <c r="L22" s="621"/>
      <c r="M22" s="621"/>
      <c r="N22" s="621"/>
      <c r="O22" s="621"/>
      <c r="P22" s="621"/>
      <c r="Q22" s="622"/>
      <c r="R22" s="623">
        <v>1929023</v>
      </c>
      <c r="S22" s="626"/>
      <c r="T22" s="626"/>
      <c r="U22" s="626"/>
      <c r="V22" s="626"/>
      <c r="W22" s="626"/>
      <c r="X22" s="626"/>
      <c r="Y22" s="627"/>
      <c r="Z22" s="685">
        <v>43.3</v>
      </c>
      <c r="AA22" s="685"/>
      <c r="AB22" s="685"/>
      <c r="AC22" s="685"/>
      <c r="AD22" s="686">
        <v>1762942</v>
      </c>
      <c r="AE22" s="686"/>
      <c r="AF22" s="686"/>
      <c r="AG22" s="686"/>
      <c r="AH22" s="686"/>
      <c r="AI22" s="686"/>
      <c r="AJ22" s="686"/>
      <c r="AK22" s="686"/>
      <c r="AL22" s="628">
        <v>100</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176</v>
      </c>
      <c r="BH22" s="626"/>
      <c r="BI22" s="626"/>
      <c r="BJ22" s="626"/>
      <c r="BK22" s="626"/>
      <c r="BL22" s="626"/>
      <c r="BM22" s="626"/>
      <c r="BN22" s="627"/>
      <c r="BO22" s="685" t="s">
        <v>176</v>
      </c>
      <c r="BP22" s="685"/>
      <c r="BQ22" s="685"/>
      <c r="BR22" s="685"/>
      <c r="BS22" s="631" t="s">
        <v>246</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286</v>
      </c>
      <c r="C23" s="621"/>
      <c r="D23" s="621"/>
      <c r="E23" s="621"/>
      <c r="F23" s="621"/>
      <c r="G23" s="621"/>
      <c r="H23" s="621"/>
      <c r="I23" s="621"/>
      <c r="J23" s="621"/>
      <c r="K23" s="621"/>
      <c r="L23" s="621"/>
      <c r="M23" s="621"/>
      <c r="N23" s="621"/>
      <c r="O23" s="621"/>
      <c r="P23" s="621"/>
      <c r="Q23" s="622"/>
      <c r="R23" s="623" t="s">
        <v>182</v>
      </c>
      <c r="S23" s="626"/>
      <c r="T23" s="626"/>
      <c r="U23" s="626"/>
      <c r="V23" s="626"/>
      <c r="W23" s="626"/>
      <c r="X23" s="626"/>
      <c r="Y23" s="627"/>
      <c r="Z23" s="685" t="s">
        <v>182</v>
      </c>
      <c r="AA23" s="685"/>
      <c r="AB23" s="685"/>
      <c r="AC23" s="685"/>
      <c r="AD23" s="686" t="s">
        <v>246</v>
      </c>
      <c r="AE23" s="686"/>
      <c r="AF23" s="686"/>
      <c r="AG23" s="686"/>
      <c r="AH23" s="686"/>
      <c r="AI23" s="686"/>
      <c r="AJ23" s="686"/>
      <c r="AK23" s="686"/>
      <c r="AL23" s="628" t="s">
        <v>182</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182</v>
      </c>
      <c r="BH23" s="626"/>
      <c r="BI23" s="626"/>
      <c r="BJ23" s="626"/>
      <c r="BK23" s="626"/>
      <c r="BL23" s="626"/>
      <c r="BM23" s="626"/>
      <c r="BN23" s="627"/>
      <c r="BO23" s="685" t="s">
        <v>176</v>
      </c>
      <c r="BP23" s="685"/>
      <c r="BQ23" s="685"/>
      <c r="BR23" s="685"/>
      <c r="BS23" s="631" t="s">
        <v>246</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2">
      <c r="B24" s="620" t="s">
        <v>293</v>
      </c>
      <c r="C24" s="621"/>
      <c r="D24" s="621"/>
      <c r="E24" s="621"/>
      <c r="F24" s="621"/>
      <c r="G24" s="621"/>
      <c r="H24" s="621"/>
      <c r="I24" s="621"/>
      <c r="J24" s="621"/>
      <c r="K24" s="621"/>
      <c r="L24" s="621"/>
      <c r="M24" s="621"/>
      <c r="N24" s="621"/>
      <c r="O24" s="621"/>
      <c r="P24" s="621"/>
      <c r="Q24" s="622"/>
      <c r="R24" s="623">
        <v>8328</v>
      </c>
      <c r="S24" s="626"/>
      <c r="T24" s="626"/>
      <c r="U24" s="626"/>
      <c r="V24" s="626"/>
      <c r="W24" s="626"/>
      <c r="X24" s="626"/>
      <c r="Y24" s="627"/>
      <c r="Z24" s="685">
        <v>0.2</v>
      </c>
      <c r="AA24" s="685"/>
      <c r="AB24" s="685"/>
      <c r="AC24" s="685"/>
      <c r="AD24" s="686" t="s">
        <v>182</v>
      </c>
      <c r="AE24" s="686"/>
      <c r="AF24" s="686"/>
      <c r="AG24" s="686"/>
      <c r="AH24" s="686"/>
      <c r="AI24" s="686"/>
      <c r="AJ24" s="686"/>
      <c r="AK24" s="686"/>
      <c r="AL24" s="628" t="s">
        <v>182</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182</v>
      </c>
      <c r="BH24" s="626"/>
      <c r="BI24" s="626"/>
      <c r="BJ24" s="626"/>
      <c r="BK24" s="626"/>
      <c r="BL24" s="626"/>
      <c r="BM24" s="626"/>
      <c r="BN24" s="627"/>
      <c r="BO24" s="685" t="s">
        <v>246</v>
      </c>
      <c r="BP24" s="685"/>
      <c r="BQ24" s="685"/>
      <c r="BR24" s="685"/>
      <c r="BS24" s="631" t="s">
        <v>182</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1177594</v>
      </c>
      <c r="CS24" s="689"/>
      <c r="CT24" s="689"/>
      <c r="CU24" s="689"/>
      <c r="CV24" s="689"/>
      <c r="CW24" s="689"/>
      <c r="CX24" s="689"/>
      <c r="CY24" s="735"/>
      <c r="CZ24" s="736">
        <v>27.4</v>
      </c>
      <c r="DA24" s="705"/>
      <c r="DB24" s="705"/>
      <c r="DC24" s="739"/>
      <c r="DD24" s="734">
        <v>994425</v>
      </c>
      <c r="DE24" s="689"/>
      <c r="DF24" s="689"/>
      <c r="DG24" s="689"/>
      <c r="DH24" s="689"/>
      <c r="DI24" s="689"/>
      <c r="DJ24" s="689"/>
      <c r="DK24" s="735"/>
      <c r="DL24" s="734">
        <v>987704</v>
      </c>
      <c r="DM24" s="689"/>
      <c r="DN24" s="689"/>
      <c r="DO24" s="689"/>
      <c r="DP24" s="689"/>
      <c r="DQ24" s="689"/>
      <c r="DR24" s="689"/>
      <c r="DS24" s="689"/>
      <c r="DT24" s="689"/>
      <c r="DU24" s="689"/>
      <c r="DV24" s="735"/>
      <c r="DW24" s="736">
        <v>54</v>
      </c>
      <c r="DX24" s="705"/>
      <c r="DY24" s="705"/>
      <c r="DZ24" s="705"/>
      <c r="EA24" s="705"/>
      <c r="EB24" s="705"/>
      <c r="EC24" s="737"/>
    </row>
    <row r="25" spans="2:133" ht="11.25" customHeight="1" x14ac:dyDescent="0.2">
      <c r="B25" s="620" t="s">
        <v>296</v>
      </c>
      <c r="C25" s="621"/>
      <c r="D25" s="621"/>
      <c r="E25" s="621"/>
      <c r="F25" s="621"/>
      <c r="G25" s="621"/>
      <c r="H25" s="621"/>
      <c r="I25" s="621"/>
      <c r="J25" s="621"/>
      <c r="K25" s="621"/>
      <c r="L25" s="621"/>
      <c r="M25" s="621"/>
      <c r="N25" s="621"/>
      <c r="O25" s="621"/>
      <c r="P25" s="621"/>
      <c r="Q25" s="622"/>
      <c r="R25" s="623">
        <v>42624</v>
      </c>
      <c r="S25" s="626"/>
      <c r="T25" s="626"/>
      <c r="U25" s="626"/>
      <c r="V25" s="626"/>
      <c r="W25" s="626"/>
      <c r="X25" s="626"/>
      <c r="Y25" s="627"/>
      <c r="Z25" s="685">
        <v>1</v>
      </c>
      <c r="AA25" s="685"/>
      <c r="AB25" s="685"/>
      <c r="AC25" s="685"/>
      <c r="AD25" s="686" t="s">
        <v>182</v>
      </c>
      <c r="AE25" s="686"/>
      <c r="AF25" s="686"/>
      <c r="AG25" s="686"/>
      <c r="AH25" s="686"/>
      <c r="AI25" s="686"/>
      <c r="AJ25" s="686"/>
      <c r="AK25" s="686"/>
      <c r="AL25" s="628" t="s">
        <v>182</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246</v>
      </c>
      <c r="BH25" s="626"/>
      <c r="BI25" s="626"/>
      <c r="BJ25" s="626"/>
      <c r="BK25" s="626"/>
      <c r="BL25" s="626"/>
      <c r="BM25" s="626"/>
      <c r="BN25" s="627"/>
      <c r="BO25" s="685" t="s">
        <v>176</v>
      </c>
      <c r="BP25" s="685"/>
      <c r="BQ25" s="685"/>
      <c r="BR25" s="685"/>
      <c r="BS25" s="631" t="s">
        <v>182</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578548</v>
      </c>
      <c r="CS25" s="624"/>
      <c r="CT25" s="624"/>
      <c r="CU25" s="624"/>
      <c r="CV25" s="624"/>
      <c r="CW25" s="624"/>
      <c r="CX25" s="624"/>
      <c r="CY25" s="625"/>
      <c r="CZ25" s="628">
        <v>13.5</v>
      </c>
      <c r="DA25" s="657"/>
      <c r="DB25" s="657"/>
      <c r="DC25" s="658"/>
      <c r="DD25" s="631">
        <v>558884</v>
      </c>
      <c r="DE25" s="624"/>
      <c r="DF25" s="624"/>
      <c r="DG25" s="624"/>
      <c r="DH25" s="624"/>
      <c r="DI25" s="624"/>
      <c r="DJ25" s="624"/>
      <c r="DK25" s="625"/>
      <c r="DL25" s="631">
        <v>552163</v>
      </c>
      <c r="DM25" s="624"/>
      <c r="DN25" s="624"/>
      <c r="DO25" s="624"/>
      <c r="DP25" s="624"/>
      <c r="DQ25" s="624"/>
      <c r="DR25" s="624"/>
      <c r="DS25" s="624"/>
      <c r="DT25" s="624"/>
      <c r="DU25" s="624"/>
      <c r="DV25" s="625"/>
      <c r="DW25" s="628">
        <v>30.2</v>
      </c>
      <c r="DX25" s="657"/>
      <c r="DY25" s="657"/>
      <c r="DZ25" s="657"/>
      <c r="EA25" s="657"/>
      <c r="EB25" s="657"/>
      <c r="EC25" s="659"/>
    </row>
    <row r="26" spans="2:133" ht="11.25" customHeight="1" x14ac:dyDescent="0.2">
      <c r="B26" s="620" t="s">
        <v>299</v>
      </c>
      <c r="C26" s="621"/>
      <c r="D26" s="621"/>
      <c r="E26" s="621"/>
      <c r="F26" s="621"/>
      <c r="G26" s="621"/>
      <c r="H26" s="621"/>
      <c r="I26" s="621"/>
      <c r="J26" s="621"/>
      <c r="K26" s="621"/>
      <c r="L26" s="621"/>
      <c r="M26" s="621"/>
      <c r="N26" s="621"/>
      <c r="O26" s="621"/>
      <c r="P26" s="621"/>
      <c r="Q26" s="622"/>
      <c r="R26" s="623">
        <v>3303</v>
      </c>
      <c r="S26" s="626"/>
      <c r="T26" s="626"/>
      <c r="U26" s="626"/>
      <c r="V26" s="626"/>
      <c r="W26" s="626"/>
      <c r="X26" s="626"/>
      <c r="Y26" s="627"/>
      <c r="Z26" s="685">
        <v>0.1</v>
      </c>
      <c r="AA26" s="685"/>
      <c r="AB26" s="685"/>
      <c r="AC26" s="685"/>
      <c r="AD26" s="686" t="s">
        <v>176</v>
      </c>
      <c r="AE26" s="686"/>
      <c r="AF26" s="686"/>
      <c r="AG26" s="686"/>
      <c r="AH26" s="686"/>
      <c r="AI26" s="686"/>
      <c r="AJ26" s="686"/>
      <c r="AK26" s="686"/>
      <c r="AL26" s="628" t="s">
        <v>176</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182</v>
      </c>
      <c r="BH26" s="626"/>
      <c r="BI26" s="626"/>
      <c r="BJ26" s="626"/>
      <c r="BK26" s="626"/>
      <c r="BL26" s="626"/>
      <c r="BM26" s="626"/>
      <c r="BN26" s="627"/>
      <c r="BO26" s="685" t="s">
        <v>182</v>
      </c>
      <c r="BP26" s="685"/>
      <c r="BQ26" s="685"/>
      <c r="BR26" s="685"/>
      <c r="BS26" s="631" t="s">
        <v>182</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341298</v>
      </c>
      <c r="CS26" s="626"/>
      <c r="CT26" s="626"/>
      <c r="CU26" s="626"/>
      <c r="CV26" s="626"/>
      <c r="CW26" s="626"/>
      <c r="CX26" s="626"/>
      <c r="CY26" s="627"/>
      <c r="CZ26" s="628">
        <v>7.9</v>
      </c>
      <c r="DA26" s="657"/>
      <c r="DB26" s="657"/>
      <c r="DC26" s="658"/>
      <c r="DD26" s="631">
        <v>333055</v>
      </c>
      <c r="DE26" s="626"/>
      <c r="DF26" s="626"/>
      <c r="DG26" s="626"/>
      <c r="DH26" s="626"/>
      <c r="DI26" s="626"/>
      <c r="DJ26" s="626"/>
      <c r="DK26" s="627"/>
      <c r="DL26" s="631" t="s">
        <v>176</v>
      </c>
      <c r="DM26" s="626"/>
      <c r="DN26" s="626"/>
      <c r="DO26" s="626"/>
      <c r="DP26" s="626"/>
      <c r="DQ26" s="626"/>
      <c r="DR26" s="626"/>
      <c r="DS26" s="626"/>
      <c r="DT26" s="626"/>
      <c r="DU26" s="626"/>
      <c r="DV26" s="627"/>
      <c r="DW26" s="628" t="s">
        <v>182</v>
      </c>
      <c r="DX26" s="657"/>
      <c r="DY26" s="657"/>
      <c r="DZ26" s="657"/>
      <c r="EA26" s="657"/>
      <c r="EB26" s="657"/>
      <c r="EC26" s="659"/>
    </row>
    <row r="27" spans="2:133" ht="11.25" customHeight="1" x14ac:dyDescent="0.2">
      <c r="B27" s="620" t="s">
        <v>302</v>
      </c>
      <c r="C27" s="621"/>
      <c r="D27" s="621"/>
      <c r="E27" s="621"/>
      <c r="F27" s="621"/>
      <c r="G27" s="621"/>
      <c r="H27" s="621"/>
      <c r="I27" s="621"/>
      <c r="J27" s="621"/>
      <c r="K27" s="621"/>
      <c r="L27" s="621"/>
      <c r="M27" s="621"/>
      <c r="N27" s="621"/>
      <c r="O27" s="621"/>
      <c r="P27" s="621"/>
      <c r="Q27" s="622"/>
      <c r="R27" s="623">
        <v>233566</v>
      </c>
      <c r="S27" s="626"/>
      <c r="T27" s="626"/>
      <c r="U27" s="626"/>
      <c r="V27" s="626"/>
      <c r="W27" s="626"/>
      <c r="X27" s="626"/>
      <c r="Y27" s="627"/>
      <c r="Z27" s="685">
        <v>5.2</v>
      </c>
      <c r="AA27" s="685"/>
      <c r="AB27" s="685"/>
      <c r="AC27" s="685"/>
      <c r="AD27" s="686" t="s">
        <v>182</v>
      </c>
      <c r="AE27" s="686"/>
      <c r="AF27" s="686"/>
      <c r="AG27" s="686"/>
      <c r="AH27" s="686"/>
      <c r="AI27" s="686"/>
      <c r="AJ27" s="686"/>
      <c r="AK27" s="686"/>
      <c r="AL27" s="628" t="s">
        <v>182</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210790</v>
      </c>
      <c r="BH27" s="626"/>
      <c r="BI27" s="626"/>
      <c r="BJ27" s="626"/>
      <c r="BK27" s="626"/>
      <c r="BL27" s="626"/>
      <c r="BM27" s="626"/>
      <c r="BN27" s="627"/>
      <c r="BO27" s="685">
        <v>100</v>
      </c>
      <c r="BP27" s="685"/>
      <c r="BQ27" s="685"/>
      <c r="BR27" s="685"/>
      <c r="BS27" s="631">
        <v>3069</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225122</v>
      </c>
      <c r="CS27" s="624"/>
      <c r="CT27" s="624"/>
      <c r="CU27" s="624"/>
      <c r="CV27" s="624"/>
      <c r="CW27" s="624"/>
      <c r="CX27" s="624"/>
      <c r="CY27" s="625"/>
      <c r="CZ27" s="628">
        <v>5.2</v>
      </c>
      <c r="DA27" s="657"/>
      <c r="DB27" s="657"/>
      <c r="DC27" s="658"/>
      <c r="DD27" s="631">
        <v>70463</v>
      </c>
      <c r="DE27" s="624"/>
      <c r="DF27" s="624"/>
      <c r="DG27" s="624"/>
      <c r="DH27" s="624"/>
      <c r="DI27" s="624"/>
      <c r="DJ27" s="624"/>
      <c r="DK27" s="625"/>
      <c r="DL27" s="631">
        <v>70463</v>
      </c>
      <c r="DM27" s="624"/>
      <c r="DN27" s="624"/>
      <c r="DO27" s="624"/>
      <c r="DP27" s="624"/>
      <c r="DQ27" s="624"/>
      <c r="DR27" s="624"/>
      <c r="DS27" s="624"/>
      <c r="DT27" s="624"/>
      <c r="DU27" s="624"/>
      <c r="DV27" s="625"/>
      <c r="DW27" s="628">
        <v>3.9</v>
      </c>
      <c r="DX27" s="657"/>
      <c r="DY27" s="657"/>
      <c r="DZ27" s="657"/>
      <c r="EA27" s="657"/>
      <c r="EB27" s="657"/>
      <c r="EC27" s="659"/>
    </row>
    <row r="28" spans="2:133" ht="11.25" customHeight="1" x14ac:dyDescent="0.2">
      <c r="B28" s="728" t="s">
        <v>305</v>
      </c>
      <c r="C28" s="729"/>
      <c r="D28" s="729"/>
      <c r="E28" s="729"/>
      <c r="F28" s="729"/>
      <c r="G28" s="729"/>
      <c r="H28" s="729"/>
      <c r="I28" s="729"/>
      <c r="J28" s="729"/>
      <c r="K28" s="729"/>
      <c r="L28" s="729"/>
      <c r="M28" s="729"/>
      <c r="N28" s="729"/>
      <c r="O28" s="729"/>
      <c r="P28" s="729"/>
      <c r="Q28" s="730"/>
      <c r="R28" s="623" t="s">
        <v>182</v>
      </c>
      <c r="S28" s="626"/>
      <c r="T28" s="626"/>
      <c r="U28" s="626"/>
      <c r="V28" s="626"/>
      <c r="W28" s="626"/>
      <c r="X28" s="626"/>
      <c r="Y28" s="627"/>
      <c r="Z28" s="685" t="s">
        <v>182</v>
      </c>
      <c r="AA28" s="685"/>
      <c r="AB28" s="685"/>
      <c r="AC28" s="685"/>
      <c r="AD28" s="686" t="s">
        <v>182</v>
      </c>
      <c r="AE28" s="686"/>
      <c r="AF28" s="686"/>
      <c r="AG28" s="686"/>
      <c r="AH28" s="686"/>
      <c r="AI28" s="686"/>
      <c r="AJ28" s="686"/>
      <c r="AK28" s="686"/>
      <c r="AL28" s="628" t="s">
        <v>246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373924</v>
      </c>
      <c r="CS28" s="626"/>
      <c r="CT28" s="626"/>
      <c r="CU28" s="626"/>
      <c r="CV28" s="626"/>
      <c r="CW28" s="626"/>
      <c r="CX28" s="626"/>
      <c r="CY28" s="627"/>
      <c r="CZ28" s="628">
        <v>8.6999999999999993</v>
      </c>
      <c r="DA28" s="657"/>
      <c r="DB28" s="657"/>
      <c r="DC28" s="658"/>
      <c r="DD28" s="631">
        <v>365078</v>
      </c>
      <c r="DE28" s="626"/>
      <c r="DF28" s="626"/>
      <c r="DG28" s="626"/>
      <c r="DH28" s="626"/>
      <c r="DI28" s="626"/>
      <c r="DJ28" s="626"/>
      <c r="DK28" s="627"/>
      <c r="DL28" s="631">
        <v>365078</v>
      </c>
      <c r="DM28" s="626"/>
      <c r="DN28" s="626"/>
      <c r="DO28" s="626"/>
      <c r="DP28" s="626"/>
      <c r="DQ28" s="626"/>
      <c r="DR28" s="626"/>
      <c r="DS28" s="626"/>
      <c r="DT28" s="626"/>
      <c r="DU28" s="626"/>
      <c r="DV28" s="627"/>
      <c r="DW28" s="628">
        <v>20</v>
      </c>
      <c r="DX28" s="657"/>
      <c r="DY28" s="657"/>
      <c r="DZ28" s="657"/>
      <c r="EA28" s="657"/>
      <c r="EB28" s="657"/>
      <c r="EC28" s="659"/>
    </row>
    <row r="29" spans="2:133" ht="11.25" customHeight="1" x14ac:dyDescent="0.2">
      <c r="B29" s="620" t="s">
        <v>307</v>
      </c>
      <c r="C29" s="621"/>
      <c r="D29" s="621"/>
      <c r="E29" s="621"/>
      <c r="F29" s="621"/>
      <c r="G29" s="621"/>
      <c r="H29" s="621"/>
      <c r="I29" s="621"/>
      <c r="J29" s="621"/>
      <c r="K29" s="621"/>
      <c r="L29" s="621"/>
      <c r="M29" s="621"/>
      <c r="N29" s="621"/>
      <c r="O29" s="621"/>
      <c r="P29" s="621"/>
      <c r="Q29" s="622"/>
      <c r="R29" s="623">
        <v>218343</v>
      </c>
      <c r="S29" s="626"/>
      <c r="T29" s="626"/>
      <c r="U29" s="626"/>
      <c r="V29" s="626"/>
      <c r="W29" s="626"/>
      <c r="X29" s="626"/>
      <c r="Y29" s="627"/>
      <c r="Z29" s="685">
        <v>4.9000000000000004</v>
      </c>
      <c r="AA29" s="685"/>
      <c r="AB29" s="685"/>
      <c r="AC29" s="685"/>
      <c r="AD29" s="686" t="s">
        <v>182</v>
      </c>
      <c r="AE29" s="686"/>
      <c r="AF29" s="686"/>
      <c r="AG29" s="686"/>
      <c r="AH29" s="686"/>
      <c r="AI29" s="686"/>
      <c r="AJ29" s="686"/>
      <c r="AK29" s="686"/>
      <c r="AL29" s="628" t="s">
        <v>182</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311</v>
      </c>
      <c r="CG29" s="664"/>
      <c r="CH29" s="664"/>
      <c r="CI29" s="664"/>
      <c r="CJ29" s="664"/>
      <c r="CK29" s="664"/>
      <c r="CL29" s="664"/>
      <c r="CM29" s="664"/>
      <c r="CN29" s="664"/>
      <c r="CO29" s="664"/>
      <c r="CP29" s="664"/>
      <c r="CQ29" s="665"/>
      <c r="CR29" s="623">
        <v>373246</v>
      </c>
      <c r="CS29" s="624"/>
      <c r="CT29" s="624"/>
      <c r="CU29" s="624"/>
      <c r="CV29" s="624"/>
      <c r="CW29" s="624"/>
      <c r="CX29" s="624"/>
      <c r="CY29" s="625"/>
      <c r="CZ29" s="628">
        <v>8.6999999999999993</v>
      </c>
      <c r="DA29" s="657"/>
      <c r="DB29" s="657"/>
      <c r="DC29" s="658"/>
      <c r="DD29" s="631">
        <v>364400</v>
      </c>
      <c r="DE29" s="624"/>
      <c r="DF29" s="624"/>
      <c r="DG29" s="624"/>
      <c r="DH29" s="624"/>
      <c r="DI29" s="624"/>
      <c r="DJ29" s="624"/>
      <c r="DK29" s="625"/>
      <c r="DL29" s="631">
        <v>364400</v>
      </c>
      <c r="DM29" s="624"/>
      <c r="DN29" s="624"/>
      <c r="DO29" s="624"/>
      <c r="DP29" s="624"/>
      <c r="DQ29" s="624"/>
      <c r="DR29" s="624"/>
      <c r="DS29" s="624"/>
      <c r="DT29" s="624"/>
      <c r="DU29" s="624"/>
      <c r="DV29" s="625"/>
      <c r="DW29" s="628">
        <v>19.899999999999999</v>
      </c>
      <c r="DX29" s="657"/>
      <c r="DY29" s="657"/>
      <c r="DZ29" s="657"/>
      <c r="EA29" s="657"/>
      <c r="EB29" s="657"/>
      <c r="EC29" s="659"/>
    </row>
    <row r="30" spans="2:133" ht="11.25" customHeight="1" x14ac:dyDescent="0.2">
      <c r="B30" s="620" t="s">
        <v>312</v>
      </c>
      <c r="C30" s="621"/>
      <c r="D30" s="621"/>
      <c r="E30" s="621"/>
      <c r="F30" s="621"/>
      <c r="G30" s="621"/>
      <c r="H30" s="621"/>
      <c r="I30" s="621"/>
      <c r="J30" s="621"/>
      <c r="K30" s="621"/>
      <c r="L30" s="621"/>
      <c r="M30" s="621"/>
      <c r="N30" s="621"/>
      <c r="O30" s="621"/>
      <c r="P30" s="621"/>
      <c r="Q30" s="622"/>
      <c r="R30" s="623">
        <v>30881</v>
      </c>
      <c r="S30" s="626"/>
      <c r="T30" s="626"/>
      <c r="U30" s="626"/>
      <c r="V30" s="626"/>
      <c r="W30" s="626"/>
      <c r="X30" s="626"/>
      <c r="Y30" s="627"/>
      <c r="Z30" s="685">
        <v>0.7</v>
      </c>
      <c r="AA30" s="685"/>
      <c r="AB30" s="685"/>
      <c r="AC30" s="685"/>
      <c r="AD30" s="686" t="s">
        <v>176</v>
      </c>
      <c r="AE30" s="686"/>
      <c r="AF30" s="686"/>
      <c r="AG30" s="686"/>
      <c r="AH30" s="686"/>
      <c r="AI30" s="686"/>
      <c r="AJ30" s="686"/>
      <c r="AK30" s="686"/>
      <c r="AL30" s="628" t="s">
        <v>182</v>
      </c>
      <c r="AM30" s="629"/>
      <c r="AN30" s="629"/>
      <c r="AO30" s="687"/>
      <c r="AP30" s="713" t="s">
        <v>313</v>
      </c>
      <c r="AQ30" s="714"/>
      <c r="AR30" s="714"/>
      <c r="AS30" s="714"/>
      <c r="AT30" s="719" t="s">
        <v>314</v>
      </c>
      <c r="AU30" s="230"/>
      <c r="AV30" s="230"/>
      <c r="AW30" s="230"/>
      <c r="AX30" s="722" t="s">
        <v>191</v>
      </c>
      <c r="AY30" s="723"/>
      <c r="AZ30" s="723"/>
      <c r="BA30" s="723"/>
      <c r="BB30" s="723"/>
      <c r="BC30" s="723"/>
      <c r="BD30" s="723"/>
      <c r="BE30" s="723"/>
      <c r="BF30" s="724"/>
      <c r="BG30" s="703">
        <v>98.1</v>
      </c>
      <c r="BH30" s="704"/>
      <c r="BI30" s="704"/>
      <c r="BJ30" s="704"/>
      <c r="BK30" s="704"/>
      <c r="BL30" s="704"/>
      <c r="BM30" s="705">
        <v>94.6</v>
      </c>
      <c r="BN30" s="704"/>
      <c r="BO30" s="704"/>
      <c r="BP30" s="704"/>
      <c r="BQ30" s="706"/>
      <c r="BR30" s="703">
        <v>98.8</v>
      </c>
      <c r="BS30" s="704"/>
      <c r="BT30" s="704"/>
      <c r="BU30" s="704"/>
      <c r="BV30" s="704"/>
      <c r="BW30" s="704"/>
      <c r="BX30" s="705">
        <v>94.6</v>
      </c>
      <c r="BY30" s="704"/>
      <c r="BZ30" s="704"/>
      <c r="CA30" s="704"/>
      <c r="CB30" s="706"/>
      <c r="CD30" s="709"/>
      <c r="CE30" s="710"/>
      <c r="CF30" s="667" t="s">
        <v>315</v>
      </c>
      <c r="CG30" s="664"/>
      <c r="CH30" s="664"/>
      <c r="CI30" s="664"/>
      <c r="CJ30" s="664"/>
      <c r="CK30" s="664"/>
      <c r="CL30" s="664"/>
      <c r="CM30" s="664"/>
      <c r="CN30" s="664"/>
      <c r="CO30" s="664"/>
      <c r="CP30" s="664"/>
      <c r="CQ30" s="665"/>
      <c r="CR30" s="623">
        <v>349205</v>
      </c>
      <c r="CS30" s="626"/>
      <c r="CT30" s="626"/>
      <c r="CU30" s="626"/>
      <c r="CV30" s="626"/>
      <c r="CW30" s="626"/>
      <c r="CX30" s="626"/>
      <c r="CY30" s="627"/>
      <c r="CZ30" s="628">
        <v>8.1</v>
      </c>
      <c r="DA30" s="657"/>
      <c r="DB30" s="657"/>
      <c r="DC30" s="658"/>
      <c r="DD30" s="631">
        <v>341718</v>
      </c>
      <c r="DE30" s="626"/>
      <c r="DF30" s="626"/>
      <c r="DG30" s="626"/>
      <c r="DH30" s="626"/>
      <c r="DI30" s="626"/>
      <c r="DJ30" s="626"/>
      <c r="DK30" s="627"/>
      <c r="DL30" s="631">
        <v>341718</v>
      </c>
      <c r="DM30" s="626"/>
      <c r="DN30" s="626"/>
      <c r="DO30" s="626"/>
      <c r="DP30" s="626"/>
      <c r="DQ30" s="626"/>
      <c r="DR30" s="626"/>
      <c r="DS30" s="626"/>
      <c r="DT30" s="626"/>
      <c r="DU30" s="626"/>
      <c r="DV30" s="627"/>
      <c r="DW30" s="628">
        <v>18.7</v>
      </c>
      <c r="DX30" s="657"/>
      <c r="DY30" s="657"/>
      <c r="DZ30" s="657"/>
      <c r="EA30" s="657"/>
      <c r="EB30" s="657"/>
      <c r="EC30" s="659"/>
    </row>
    <row r="31" spans="2:133" ht="11.25" customHeight="1" x14ac:dyDescent="0.2">
      <c r="B31" s="620" t="s">
        <v>316</v>
      </c>
      <c r="C31" s="621"/>
      <c r="D31" s="621"/>
      <c r="E31" s="621"/>
      <c r="F31" s="621"/>
      <c r="G31" s="621"/>
      <c r="H31" s="621"/>
      <c r="I31" s="621"/>
      <c r="J31" s="621"/>
      <c r="K31" s="621"/>
      <c r="L31" s="621"/>
      <c r="M31" s="621"/>
      <c r="N31" s="621"/>
      <c r="O31" s="621"/>
      <c r="P31" s="621"/>
      <c r="Q31" s="622"/>
      <c r="R31" s="623">
        <v>430670</v>
      </c>
      <c r="S31" s="626"/>
      <c r="T31" s="626"/>
      <c r="U31" s="626"/>
      <c r="V31" s="626"/>
      <c r="W31" s="626"/>
      <c r="X31" s="626"/>
      <c r="Y31" s="627"/>
      <c r="Z31" s="685">
        <v>9.6999999999999993</v>
      </c>
      <c r="AA31" s="685"/>
      <c r="AB31" s="685"/>
      <c r="AC31" s="685"/>
      <c r="AD31" s="686" t="s">
        <v>182</v>
      </c>
      <c r="AE31" s="686"/>
      <c r="AF31" s="686"/>
      <c r="AG31" s="686"/>
      <c r="AH31" s="686"/>
      <c r="AI31" s="686"/>
      <c r="AJ31" s="686"/>
      <c r="AK31" s="686"/>
      <c r="AL31" s="628" t="s">
        <v>182</v>
      </c>
      <c r="AM31" s="629"/>
      <c r="AN31" s="629"/>
      <c r="AO31" s="687"/>
      <c r="AP31" s="715"/>
      <c r="AQ31" s="716"/>
      <c r="AR31" s="716"/>
      <c r="AS31" s="716"/>
      <c r="AT31" s="720"/>
      <c r="AU31" s="229" t="s">
        <v>317</v>
      </c>
      <c r="AV31" s="229"/>
      <c r="AW31" s="229"/>
      <c r="AX31" s="620" t="s">
        <v>318</v>
      </c>
      <c r="AY31" s="621"/>
      <c r="AZ31" s="621"/>
      <c r="BA31" s="621"/>
      <c r="BB31" s="621"/>
      <c r="BC31" s="621"/>
      <c r="BD31" s="621"/>
      <c r="BE31" s="621"/>
      <c r="BF31" s="622"/>
      <c r="BG31" s="701">
        <v>98.1</v>
      </c>
      <c r="BH31" s="624"/>
      <c r="BI31" s="624"/>
      <c r="BJ31" s="624"/>
      <c r="BK31" s="624"/>
      <c r="BL31" s="624"/>
      <c r="BM31" s="629">
        <v>95.8</v>
      </c>
      <c r="BN31" s="702"/>
      <c r="BO31" s="702"/>
      <c r="BP31" s="702"/>
      <c r="BQ31" s="663"/>
      <c r="BR31" s="701">
        <v>99.2</v>
      </c>
      <c r="BS31" s="624"/>
      <c r="BT31" s="624"/>
      <c r="BU31" s="624"/>
      <c r="BV31" s="624"/>
      <c r="BW31" s="624"/>
      <c r="BX31" s="629">
        <v>96.4</v>
      </c>
      <c r="BY31" s="702"/>
      <c r="BZ31" s="702"/>
      <c r="CA31" s="702"/>
      <c r="CB31" s="663"/>
      <c r="CD31" s="709"/>
      <c r="CE31" s="710"/>
      <c r="CF31" s="667" t="s">
        <v>319</v>
      </c>
      <c r="CG31" s="664"/>
      <c r="CH31" s="664"/>
      <c r="CI31" s="664"/>
      <c r="CJ31" s="664"/>
      <c r="CK31" s="664"/>
      <c r="CL31" s="664"/>
      <c r="CM31" s="664"/>
      <c r="CN31" s="664"/>
      <c r="CO31" s="664"/>
      <c r="CP31" s="664"/>
      <c r="CQ31" s="665"/>
      <c r="CR31" s="623">
        <v>24041</v>
      </c>
      <c r="CS31" s="624"/>
      <c r="CT31" s="624"/>
      <c r="CU31" s="624"/>
      <c r="CV31" s="624"/>
      <c r="CW31" s="624"/>
      <c r="CX31" s="624"/>
      <c r="CY31" s="625"/>
      <c r="CZ31" s="628">
        <v>0.6</v>
      </c>
      <c r="DA31" s="657"/>
      <c r="DB31" s="657"/>
      <c r="DC31" s="658"/>
      <c r="DD31" s="631">
        <v>22682</v>
      </c>
      <c r="DE31" s="624"/>
      <c r="DF31" s="624"/>
      <c r="DG31" s="624"/>
      <c r="DH31" s="624"/>
      <c r="DI31" s="624"/>
      <c r="DJ31" s="624"/>
      <c r="DK31" s="625"/>
      <c r="DL31" s="631">
        <v>22682</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2">
      <c r="B32" s="620" t="s">
        <v>320</v>
      </c>
      <c r="C32" s="621"/>
      <c r="D32" s="621"/>
      <c r="E32" s="621"/>
      <c r="F32" s="621"/>
      <c r="G32" s="621"/>
      <c r="H32" s="621"/>
      <c r="I32" s="621"/>
      <c r="J32" s="621"/>
      <c r="K32" s="621"/>
      <c r="L32" s="621"/>
      <c r="M32" s="621"/>
      <c r="N32" s="621"/>
      <c r="O32" s="621"/>
      <c r="P32" s="621"/>
      <c r="Q32" s="622"/>
      <c r="R32" s="623">
        <v>819704</v>
      </c>
      <c r="S32" s="626"/>
      <c r="T32" s="626"/>
      <c r="U32" s="626"/>
      <c r="V32" s="626"/>
      <c r="W32" s="626"/>
      <c r="X32" s="626"/>
      <c r="Y32" s="627"/>
      <c r="Z32" s="685">
        <v>18.399999999999999</v>
      </c>
      <c r="AA32" s="685"/>
      <c r="AB32" s="685"/>
      <c r="AC32" s="685"/>
      <c r="AD32" s="686" t="s">
        <v>182</v>
      </c>
      <c r="AE32" s="686"/>
      <c r="AF32" s="686"/>
      <c r="AG32" s="686"/>
      <c r="AH32" s="686"/>
      <c r="AI32" s="686"/>
      <c r="AJ32" s="686"/>
      <c r="AK32" s="686"/>
      <c r="AL32" s="628" t="s">
        <v>182</v>
      </c>
      <c r="AM32" s="629"/>
      <c r="AN32" s="629"/>
      <c r="AO32" s="687"/>
      <c r="AP32" s="717"/>
      <c r="AQ32" s="718"/>
      <c r="AR32" s="718"/>
      <c r="AS32" s="718"/>
      <c r="AT32" s="721"/>
      <c r="AU32" s="231"/>
      <c r="AV32" s="231"/>
      <c r="AW32" s="231"/>
      <c r="AX32" s="635" t="s">
        <v>321</v>
      </c>
      <c r="AY32" s="636"/>
      <c r="AZ32" s="636"/>
      <c r="BA32" s="636"/>
      <c r="BB32" s="636"/>
      <c r="BC32" s="636"/>
      <c r="BD32" s="636"/>
      <c r="BE32" s="636"/>
      <c r="BF32" s="637"/>
      <c r="BG32" s="700">
        <v>98.1</v>
      </c>
      <c r="BH32" s="639"/>
      <c r="BI32" s="639"/>
      <c r="BJ32" s="639"/>
      <c r="BK32" s="639"/>
      <c r="BL32" s="639"/>
      <c r="BM32" s="683">
        <v>91.8</v>
      </c>
      <c r="BN32" s="639"/>
      <c r="BO32" s="639"/>
      <c r="BP32" s="639"/>
      <c r="BQ32" s="676"/>
      <c r="BR32" s="700">
        <v>98.4</v>
      </c>
      <c r="BS32" s="639"/>
      <c r="BT32" s="639"/>
      <c r="BU32" s="639"/>
      <c r="BV32" s="639"/>
      <c r="BW32" s="639"/>
      <c r="BX32" s="683">
        <v>92.3</v>
      </c>
      <c r="BY32" s="639"/>
      <c r="BZ32" s="639"/>
      <c r="CA32" s="639"/>
      <c r="CB32" s="676"/>
      <c r="CD32" s="711"/>
      <c r="CE32" s="712"/>
      <c r="CF32" s="667" t="s">
        <v>322</v>
      </c>
      <c r="CG32" s="664"/>
      <c r="CH32" s="664"/>
      <c r="CI32" s="664"/>
      <c r="CJ32" s="664"/>
      <c r="CK32" s="664"/>
      <c r="CL32" s="664"/>
      <c r="CM32" s="664"/>
      <c r="CN32" s="664"/>
      <c r="CO32" s="664"/>
      <c r="CP32" s="664"/>
      <c r="CQ32" s="665"/>
      <c r="CR32" s="623">
        <v>678</v>
      </c>
      <c r="CS32" s="626"/>
      <c r="CT32" s="626"/>
      <c r="CU32" s="626"/>
      <c r="CV32" s="626"/>
      <c r="CW32" s="626"/>
      <c r="CX32" s="626"/>
      <c r="CY32" s="627"/>
      <c r="CZ32" s="628">
        <v>0</v>
      </c>
      <c r="DA32" s="657"/>
      <c r="DB32" s="657"/>
      <c r="DC32" s="658"/>
      <c r="DD32" s="631">
        <v>678</v>
      </c>
      <c r="DE32" s="626"/>
      <c r="DF32" s="626"/>
      <c r="DG32" s="626"/>
      <c r="DH32" s="626"/>
      <c r="DI32" s="626"/>
      <c r="DJ32" s="626"/>
      <c r="DK32" s="627"/>
      <c r="DL32" s="631">
        <v>678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323</v>
      </c>
      <c r="C33" s="621"/>
      <c r="D33" s="621"/>
      <c r="E33" s="621"/>
      <c r="F33" s="621"/>
      <c r="G33" s="621"/>
      <c r="H33" s="621"/>
      <c r="I33" s="621"/>
      <c r="J33" s="621"/>
      <c r="K33" s="621"/>
      <c r="L33" s="621"/>
      <c r="M33" s="621"/>
      <c r="N33" s="621"/>
      <c r="O33" s="621"/>
      <c r="P33" s="621"/>
      <c r="Q33" s="622"/>
      <c r="R33" s="623">
        <v>106836</v>
      </c>
      <c r="S33" s="626"/>
      <c r="T33" s="626"/>
      <c r="U33" s="626"/>
      <c r="V33" s="626"/>
      <c r="W33" s="626"/>
      <c r="X33" s="626"/>
      <c r="Y33" s="627"/>
      <c r="Z33" s="685">
        <v>2.4</v>
      </c>
      <c r="AA33" s="685"/>
      <c r="AB33" s="685"/>
      <c r="AC33" s="685"/>
      <c r="AD33" s="686" t="s">
        <v>246</v>
      </c>
      <c r="AE33" s="686"/>
      <c r="AF33" s="686"/>
      <c r="AG33" s="686"/>
      <c r="AH33" s="686"/>
      <c r="AI33" s="686"/>
      <c r="AJ33" s="686"/>
      <c r="AK33" s="686"/>
      <c r="AL33" s="628" t="s">
        <v>182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324</v>
      </c>
      <c r="CE33" s="664"/>
      <c r="CF33" s="664"/>
      <c r="CG33" s="664"/>
      <c r="CH33" s="664"/>
      <c r="CI33" s="664"/>
      <c r="CJ33" s="664"/>
      <c r="CK33" s="664"/>
      <c r="CL33" s="664"/>
      <c r="CM33" s="664"/>
      <c r="CN33" s="664"/>
      <c r="CO33" s="664"/>
      <c r="CP33" s="664"/>
      <c r="CQ33" s="665"/>
      <c r="CR33" s="623">
        <v>2324246</v>
      </c>
      <c r="CS33" s="624"/>
      <c r="CT33" s="624"/>
      <c r="CU33" s="624"/>
      <c r="CV33" s="624"/>
      <c r="CW33" s="624"/>
      <c r="CX33" s="624"/>
      <c r="CY33" s="625"/>
      <c r="CZ33" s="628">
        <v>54.1</v>
      </c>
      <c r="DA33" s="657"/>
      <c r="DB33" s="657"/>
      <c r="DC33" s="658"/>
      <c r="DD33" s="631">
        <v>1351760</v>
      </c>
      <c r="DE33" s="624"/>
      <c r="DF33" s="624"/>
      <c r="DG33" s="624"/>
      <c r="DH33" s="624"/>
      <c r="DI33" s="624"/>
      <c r="DJ33" s="624"/>
      <c r="DK33" s="625"/>
      <c r="DL33" s="631">
        <v>738864</v>
      </c>
      <c r="DM33" s="624"/>
      <c r="DN33" s="624"/>
      <c r="DO33" s="624"/>
      <c r="DP33" s="624"/>
      <c r="DQ33" s="624"/>
      <c r="DR33" s="624"/>
      <c r="DS33" s="624"/>
      <c r="DT33" s="624"/>
      <c r="DU33" s="624"/>
      <c r="DV33" s="625"/>
      <c r="DW33" s="628">
        <v>40.4</v>
      </c>
      <c r="DX33" s="657"/>
      <c r="DY33" s="657"/>
      <c r="DZ33" s="657"/>
      <c r="EA33" s="657"/>
      <c r="EB33" s="657"/>
      <c r="EC33" s="659"/>
    </row>
    <row r="34" spans="2:133" ht="11.25" customHeight="1" x14ac:dyDescent="0.2">
      <c r="B34" s="620" t="s">
        <v>325</v>
      </c>
      <c r="C34" s="621"/>
      <c r="D34" s="621"/>
      <c r="E34" s="621"/>
      <c r="F34" s="621"/>
      <c r="G34" s="621"/>
      <c r="H34" s="621"/>
      <c r="I34" s="621"/>
      <c r="J34" s="621"/>
      <c r="K34" s="621"/>
      <c r="L34" s="621"/>
      <c r="M34" s="621"/>
      <c r="N34" s="621"/>
      <c r="O34" s="621"/>
      <c r="P34" s="621"/>
      <c r="Q34" s="622"/>
      <c r="R34" s="623">
        <v>127979</v>
      </c>
      <c r="S34" s="626"/>
      <c r="T34" s="626"/>
      <c r="U34" s="626"/>
      <c r="V34" s="626"/>
      <c r="W34" s="626"/>
      <c r="X34" s="626"/>
      <c r="Y34" s="627"/>
      <c r="Z34" s="685">
        <v>2.9</v>
      </c>
      <c r="AA34" s="685"/>
      <c r="AB34" s="685"/>
      <c r="AC34" s="685"/>
      <c r="AD34" s="686">
        <v>119</v>
      </c>
      <c r="AE34" s="686"/>
      <c r="AF34" s="686"/>
      <c r="AG34" s="686"/>
      <c r="AH34" s="686"/>
      <c r="AI34" s="686"/>
      <c r="AJ34" s="686"/>
      <c r="AK34" s="686"/>
      <c r="AL34" s="628">
        <v>0</v>
      </c>
      <c r="AM34" s="629"/>
      <c r="AN34" s="629"/>
      <c r="AO34" s="687"/>
      <c r="AP34" s="234"/>
      <c r="AQ34" s="697" t="s">
        <v>326</v>
      </c>
      <c r="AR34" s="698"/>
      <c r="AS34" s="698"/>
      <c r="AT34" s="698"/>
      <c r="AU34" s="698"/>
      <c r="AV34" s="698"/>
      <c r="AW34" s="698"/>
      <c r="AX34" s="698"/>
      <c r="AY34" s="698"/>
      <c r="AZ34" s="698"/>
      <c r="BA34" s="698"/>
      <c r="BB34" s="698"/>
      <c r="BC34" s="698"/>
      <c r="BD34" s="698"/>
      <c r="BE34" s="698"/>
      <c r="BF34" s="699"/>
      <c r="BG34" s="697" t="s">
        <v>327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328</v>
      </c>
      <c r="CE34" s="664"/>
      <c r="CF34" s="664"/>
      <c r="CG34" s="664"/>
      <c r="CH34" s="664"/>
      <c r="CI34" s="664"/>
      <c r="CJ34" s="664"/>
      <c r="CK34" s="664"/>
      <c r="CL34" s="664"/>
      <c r="CM34" s="664"/>
      <c r="CN34" s="664"/>
      <c r="CO34" s="664"/>
      <c r="CP34" s="664"/>
      <c r="CQ34" s="665"/>
      <c r="CR34" s="623">
        <v>437883</v>
      </c>
      <c r="CS34" s="626"/>
      <c r="CT34" s="626"/>
      <c r="CU34" s="626"/>
      <c r="CV34" s="626"/>
      <c r="CW34" s="626"/>
      <c r="CX34" s="626"/>
      <c r="CY34" s="627"/>
      <c r="CZ34" s="628">
        <v>10.199999999999999</v>
      </c>
      <c r="DA34" s="657"/>
      <c r="DB34" s="657"/>
      <c r="DC34" s="658"/>
      <c r="DD34" s="631">
        <v>288494</v>
      </c>
      <c r="DE34" s="626"/>
      <c r="DF34" s="626"/>
      <c r="DG34" s="626"/>
      <c r="DH34" s="626"/>
      <c r="DI34" s="626"/>
      <c r="DJ34" s="626"/>
      <c r="DK34" s="627"/>
      <c r="DL34" s="631">
        <v>254425</v>
      </c>
      <c r="DM34" s="626"/>
      <c r="DN34" s="626"/>
      <c r="DO34" s="626"/>
      <c r="DP34" s="626"/>
      <c r="DQ34" s="626"/>
      <c r="DR34" s="626"/>
      <c r="DS34" s="626"/>
      <c r="DT34" s="626"/>
      <c r="DU34" s="626"/>
      <c r="DV34" s="627"/>
      <c r="DW34" s="628">
        <v>13.9</v>
      </c>
      <c r="DX34" s="657"/>
      <c r="DY34" s="657"/>
      <c r="DZ34" s="657"/>
      <c r="EA34" s="657"/>
      <c r="EB34" s="657"/>
      <c r="EC34" s="659"/>
    </row>
    <row r="35" spans="2:133" ht="11.25" customHeight="1" x14ac:dyDescent="0.2">
      <c r="B35" s="620" t="s">
        <v>329</v>
      </c>
      <c r="C35" s="621"/>
      <c r="D35" s="621"/>
      <c r="E35" s="621"/>
      <c r="F35" s="621"/>
      <c r="G35" s="621"/>
      <c r="H35" s="621"/>
      <c r="I35" s="621"/>
      <c r="J35" s="621"/>
      <c r="K35" s="621"/>
      <c r="L35" s="621"/>
      <c r="M35" s="621"/>
      <c r="N35" s="621"/>
      <c r="O35" s="621"/>
      <c r="P35" s="621"/>
      <c r="Q35" s="622"/>
      <c r="R35" s="623">
        <v>505800</v>
      </c>
      <c r="S35" s="626"/>
      <c r="T35" s="626"/>
      <c r="U35" s="626"/>
      <c r="V35" s="626"/>
      <c r="W35" s="626"/>
      <c r="X35" s="626"/>
      <c r="Y35" s="627"/>
      <c r="Z35" s="685">
        <v>11.3</v>
      </c>
      <c r="AA35" s="685"/>
      <c r="AB35" s="685"/>
      <c r="AC35" s="685"/>
      <c r="AD35" s="686" t="s">
        <v>246</v>
      </c>
      <c r="AE35" s="686"/>
      <c r="AF35" s="686"/>
      <c r="AG35" s="686"/>
      <c r="AH35" s="686"/>
      <c r="AI35" s="686"/>
      <c r="AJ35" s="686"/>
      <c r="AK35" s="686"/>
      <c r="AL35" s="628" t="s">
        <v>182</v>
      </c>
      <c r="AM35" s="629"/>
      <c r="AN35" s="629"/>
      <c r="AO35" s="687"/>
      <c r="AP35" s="234"/>
      <c r="AQ35" s="691" t="s">
        <v>330</v>
      </c>
      <c r="AR35" s="692"/>
      <c r="AS35" s="692"/>
      <c r="AT35" s="692"/>
      <c r="AU35" s="692"/>
      <c r="AV35" s="692"/>
      <c r="AW35" s="692"/>
      <c r="AX35" s="692"/>
      <c r="AY35" s="693"/>
      <c r="AZ35" s="688">
        <v>1104355</v>
      </c>
      <c r="BA35" s="689"/>
      <c r="BB35" s="689"/>
      <c r="BC35" s="689"/>
      <c r="BD35" s="689"/>
      <c r="BE35" s="689"/>
      <c r="BF35" s="690"/>
      <c r="BG35" s="694" t="s">
        <v>331</v>
      </c>
      <c r="BH35" s="695"/>
      <c r="BI35" s="695"/>
      <c r="BJ35" s="695"/>
      <c r="BK35" s="695"/>
      <c r="BL35" s="695"/>
      <c r="BM35" s="695"/>
      <c r="BN35" s="695"/>
      <c r="BO35" s="695"/>
      <c r="BP35" s="695"/>
      <c r="BQ35" s="695"/>
      <c r="BR35" s="695"/>
      <c r="BS35" s="695"/>
      <c r="BT35" s="695"/>
      <c r="BU35" s="696"/>
      <c r="BV35" s="688">
        <v>12275</v>
      </c>
      <c r="BW35" s="689"/>
      <c r="BX35" s="689"/>
      <c r="BY35" s="689"/>
      <c r="BZ35" s="689"/>
      <c r="CA35" s="689"/>
      <c r="CB35" s="690"/>
      <c r="CD35" s="667" t="s">
        <v>332</v>
      </c>
      <c r="CE35" s="664"/>
      <c r="CF35" s="664"/>
      <c r="CG35" s="664"/>
      <c r="CH35" s="664"/>
      <c r="CI35" s="664"/>
      <c r="CJ35" s="664"/>
      <c r="CK35" s="664"/>
      <c r="CL35" s="664"/>
      <c r="CM35" s="664"/>
      <c r="CN35" s="664"/>
      <c r="CO35" s="664"/>
      <c r="CP35" s="664"/>
      <c r="CQ35" s="665"/>
      <c r="CR35" s="623">
        <v>10743</v>
      </c>
      <c r="CS35" s="624"/>
      <c r="CT35" s="624"/>
      <c r="CU35" s="624"/>
      <c r="CV35" s="624"/>
      <c r="CW35" s="624"/>
      <c r="CX35" s="624"/>
      <c r="CY35" s="625"/>
      <c r="CZ35" s="628">
        <v>0.3</v>
      </c>
      <c r="DA35" s="657"/>
      <c r="DB35" s="657"/>
      <c r="DC35" s="658"/>
      <c r="DD35" s="631">
        <v>9060</v>
      </c>
      <c r="DE35" s="624"/>
      <c r="DF35" s="624"/>
      <c r="DG35" s="624"/>
      <c r="DH35" s="624"/>
      <c r="DI35" s="624"/>
      <c r="DJ35" s="624"/>
      <c r="DK35" s="625"/>
      <c r="DL35" s="631">
        <v>9060</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2">
      <c r="B36" s="620" t="s">
        <v>333</v>
      </c>
      <c r="C36" s="621"/>
      <c r="D36" s="621"/>
      <c r="E36" s="621"/>
      <c r="F36" s="621"/>
      <c r="G36" s="621"/>
      <c r="H36" s="621"/>
      <c r="I36" s="621"/>
      <c r="J36" s="621"/>
      <c r="K36" s="621"/>
      <c r="L36" s="621"/>
      <c r="M36" s="621"/>
      <c r="N36" s="621"/>
      <c r="O36" s="621"/>
      <c r="P36" s="621"/>
      <c r="Q36" s="622"/>
      <c r="R36" s="623" t="s">
        <v>182</v>
      </c>
      <c r="S36" s="626"/>
      <c r="T36" s="626"/>
      <c r="U36" s="626"/>
      <c r="V36" s="626"/>
      <c r="W36" s="626"/>
      <c r="X36" s="626"/>
      <c r="Y36" s="627"/>
      <c r="Z36" s="685" t="s">
        <v>182</v>
      </c>
      <c r="AA36" s="685"/>
      <c r="AB36" s="685"/>
      <c r="AC36" s="685"/>
      <c r="AD36" s="686" t="s">
        <v>182</v>
      </c>
      <c r="AE36" s="686"/>
      <c r="AF36" s="686"/>
      <c r="AG36" s="686"/>
      <c r="AH36" s="686"/>
      <c r="AI36" s="686"/>
      <c r="AJ36" s="686"/>
      <c r="AK36" s="686"/>
      <c r="AL36" s="628" t="s">
        <v>176</v>
      </c>
      <c r="AM36" s="629"/>
      <c r="AN36" s="629"/>
      <c r="AO36" s="687"/>
      <c r="AQ36" s="660" t="s">
        <v>334</v>
      </c>
      <c r="AR36" s="661"/>
      <c r="AS36" s="661"/>
      <c r="AT36" s="661"/>
      <c r="AU36" s="661"/>
      <c r="AV36" s="661"/>
      <c r="AW36" s="661"/>
      <c r="AX36" s="661"/>
      <c r="AY36" s="662"/>
      <c r="AZ36" s="623">
        <v>700000</v>
      </c>
      <c r="BA36" s="626"/>
      <c r="BB36" s="626"/>
      <c r="BC36" s="626"/>
      <c r="BD36" s="624"/>
      <c r="BE36" s="624"/>
      <c r="BF36" s="663"/>
      <c r="BG36" s="667" t="s">
        <v>335</v>
      </c>
      <c r="BH36" s="664"/>
      <c r="BI36" s="664"/>
      <c r="BJ36" s="664"/>
      <c r="BK36" s="664"/>
      <c r="BL36" s="664"/>
      <c r="BM36" s="664"/>
      <c r="BN36" s="664"/>
      <c r="BO36" s="664"/>
      <c r="BP36" s="664"/>
      <c r="BQ36" s="664"/>
      <c r="BR36" s="664"/>
      <c r="BS36" s="664"/>
      <c r="BT36" s="664"/>
      <c r="BU36" s="665"/>
      <c r="BV36" s="623">
        <v>-28699</v>
      </c>
      <c r="BW36" s="626"/>
      <c r="BX36" s="626"/>
      <c r="BY36" s="626"/>
      <c r="BZ36" s="626"/>
      <c r="CA36" s="626"/>
      <c r="CB36" s="666"/>
      <c r="CD36" s="667" t="s">
        <v>336</v>
      </c>
      <c r="CE36" s="664"/>
      <c r="CF36" s="664"/>
      <c r="CG36" s="664"/>
      <c r="CH36" s="664"/>
      <c r="CI36" s="664"/>
      <c r="CJ36" s="664"/>
      <c r="CK36" s="664"/>
      <c r="CL36" s="664"/>
      <c r="CM36" s="664"/>
      <c r="CN36" s="664"/>
      <c r="CO36" s="664"/>
      <c r="CP36" s="664"/>
      <c r="CQ36" s="665"/>
      <c r="CR36" s="623">
        <v>277597</v>
      </c>
      <c r="CS36" s="626"/>
      <c r="CT36" s="626"/>
      <c r="CU36" s="626"/>
      <c r="CV36" s="626"/>
      <c r="CW36" s="626"/>
      <c r="CX36" s="626"/>
      <c r="CY36" s="627"/>
      <c r="CZ36" s="628">
        <v>6.5</v>
      </c>
      <c r="DA36" s="657"/>
      <c r="DB36" s="657"/>
      <c r="DC36" s="658"/>
      <c r="DD36" s="631">
        <v>199977</v>
      </c>
      <c r="DE36" s="626"/>
      <c r="DF36" s="626"/>
      <c r="DG36" s="626"/>
      <c r="DH36" s="626"/>
      <c r="DI36" s="626"/>
      <c r="DJ36" s="626"/>
      <c r="DK36" s="627"/>
      <c r="DL36" s="631">
        <v>184054</v>
      </c>
      <c r="DM36" s="626"/>
      <c r="DN36" s="626"/>
      <c r="DO36" s="626"/>
      <c r="DP36" s="626"/>
      <c r="DQ36" s="626"/>
      <c r="DR36" s="626"/>
      <c r="DS36" s="626"/>
      <c r="DT36" s="626"/>
      <c r="DU36" s="626"/>
      <c r="DV36" s="627"/>
      <c r="DW36" s="628">
        <v>10.1</v>
      </c>
      <c r="DX36" s="657"/>
      <c r="DY36" s="657"/>
      <c r="DZ36" s="657"/>
      <c r="EA36" s="657"/>
      <c r="EB36" s="657"/>
      <c r="EC36" s="659"/>
    </row>
    <row r="37" spans="2:133" ht="11.25" customHeight="1" x14ac:dyDescent="0.2">
      <c r="B37" s="620" t="s">
        <v>337</v>
      </c>
      <c r="C37" s="621"/>
      <c r="D37" s="621"/>
      <c r="E37" s="621"/>
      <c r="F37" s="621"/>
      <c r="G37" s="621"/>
      <c r="H37" s="621"/>
      <c r="I37" s="621"/>
      <c r="J37" s="621"/>
      <c r="K37" s="621"/>
      <c r="L37" s="621"/>
      <c r="M37" s="621"/>
      <c r="N37" s="621"/>
      <c r="O37" s="621"/>
      <c r="P37" s="621"/>
      <c r="Q37" s="622"/>
      <c r="R37" s="623">
        <v>66800</v>
      </c>
      <c r="S37" s="626"/>
      <c r="T37" s="626"/>
      <c r="U37" s="626"/>
      <c r="V37" s="626"/>
      <c r="W37" s="626"/>
      <c r="X37" s="626"/>
      <c r="Y37" s="627"/>
      <c r="Z37" s="685">
        <v>1.5</v>
      </c>
      <c r="AA37" s="685"/>
      <c r="AB37" s="685"/>
      <c r="AC37" s="685"/>
      <c r="AD37" s="686" t="s">
        <v>176</v>
      </c>
      <c r="AE37" s="686"/>
      <c r="AF37" s="686"/>
      <c r="AG37" s="686"/>
      <c r="AH37" s="686"/>
      <c r="AI37" s="686"/>
      <c r="AJ37" s="686"/>
      <c r="AK37" s="686"/>
      <c r="AL37" s="628" t="s">
        <v>182</v>
      </c>
      <c r="AM37" s="629"/>
      <c r="AN37" s="629"/>
      <c r="AO37" s="687"/>
      <c r="AQ37" s="660" t="s">
        <v>338</v>
      </c>
      <c r="AR37" s="661"/>
      <c r="AS37" s="661"/>
      <c r="AT37" s="661"/>
      <c r="AU37" s="661"/>
      <c r="AV37" s="661"/>
      <c r="AW37" s="661"/>
      <c r="AX37" s="661"/>
      <c r="AY37" s="662"/>
      <c r="AZ37" s="623">
        <v>64750</v>
      </c>
      <c r="BA37" s="626"/>
      <c r="BB37" s="626"/>
      <c r="BC37" s="626"/>
      <c r="BD37" s="624"/>
      <c r="BE37" s="624"/>
      <c r="BF37" s="663"/>
      <c r="BG37" s="667" t="s">
        <v>339</v>
      </c>
      <c r="BH37" s="664"/>
      <c r="BI37" s="664"/>
      <c r="BJ37" s="664"/>
      <c r="BK37" s="664"/>
      <c r="BL37" s="664"/>
      <c r="BM37" s="664"/>
      <c r="BN37" s="664"/>
      <c r="BO37" s="664"/>
      <c r="BP37" s="664"/>
      <c r="BQ37" s="664"/>
      <c r="BR37" s="664"/>
      <c r="BS37" s="664"/>
      <c r="BT37" s="664"/>
      <c r="BU37" s="665"/>
      <c r="BV37" s="623">
        <v>598</v>
      </c>
      <c r="BW37" s="626"/>
      <c r="BX37" s="626"/>
      <c r="BY37" s="626"/>
      <c r="BZ37" s="626"/>
      <c r="CA37" s="626"/>
      <c r="CB37" s="666"/>
      <c r="CD37" s="667" t="s">
        <v>340</v>
      </c>
      <c r="CE37" s="664"/>
      <c r="CF37" s="664"/>
      <c r="CG37" s="664"/>
      <c r="CH37" s="664"/>
      <c r="CI37" s="664"/>
      <c r="CJ37" s="664"/>
      <c r="CK37" s="664"/>
      <c r="CL37" s="664"/>
      <c r="CM37" s="664"/>
      <c r="CN37" s="664"/>
      <c r="CO37" s="664"/>
      <c r="CP37" s="664"/>
      <c r="CQ37" s="665"/>
      <c r="CR37" s="623">
        <v>91180</v>
      </c>
      <c r="CS37" s="624"/>
      <c r="CT37" s="624"/>
      <c r="CU37" s="624"/>
      <c r="CV37" s="624"/>
      <c r="CW37" s="624"/>
      <c r="CX37" s="624"/>
      <c r="CY37" s="625"/>
      <c r="CZ37" s="628">
        <v>2.1</v>
      </c>
      <c r="DA37" s="657"/>
      <c r="DB37" s="657"/>
      <c r="DC37" s="658"/>
      <c r="DD37" s="631">
        <v>91180</v>
      </c>
      <c r="DE37" s="624"/>
      <c r="DF37" s="624"/>
      <c r="DG37" s="624"/>
      <c r="DH37" s="624"/>
      <c r="DI37" s="624"/>
      <c r="DJ37" s="624"/>
      <c r="DK37" s="625"/>
      <c r="DL37" s="631">
        <v>88214</v>
      </c>
      <c r="DM37" s="624"/>
      <c r="DN37" s="624"/>
      <c r="DO37" s="624"/>
      <c r="DP37" s="624"/>
      <c r="DQ37" s="624"/>
      <c r="DR37" s="624"/>
      <c r="DS37" s="624"/>
      <c r="DT37" s="624"/>
      <c r="DU37" s="624"/>
      <c r="DV37" s="625"/>
      <c r="DW37" s="628">
        <v>4.8</v>
      </c>
      <c r="DX37" s="657"/>
      <c r="DY37" s="657"/>
      <c r="DZ37" s="657"/>
      <c r="EA37" s="657"/>
      <c r="EB37" s="657"/>
      <c r="EC37" s="659"/>
    </row>
    <row r="38" spans="2:133" ht="11.25" customHeight="1" x14ac:dyDescent="0.2">
      <c r="B38" s="635" t="s">
        <v>341</v>
      </c>
      <c r="C38" s="636"/>
      <c r="D38" s="636"/>
      <c r="E38" s="636"/>
      <c r="F38" s="636"/>
      <c r="G38" s="636"/>
      <c r="H38" s="636"/>
      <c r="I38" s="636"/>
      <c r="J38" s="636"/>
      <c r="K38" s="636"/>
      <c r="L38" s="636"/>
      <c r="M38" s="636"/>
      <c r="N38" s="636"/>
      <c r="O38" s="636"/>
      <c r="P38" s="636"/>
      <c r="Q38" s="637"/>
      <c r="R38" s="638">
        <v>4457057</v>
      </c>
      <c r="S38" s="675"/>
      <c r="T38" s="675"/>
      <c r="U38" s="675"/>
      <c r="V38" s="675"/>
      <c r="W38" s="675"/>
      <c r="X38" s="675"/>
      <c r="Y38" s="680"/>
      <c r="Z38" s="681">
        <v>100</v>
      </c>
      <c r="AA38" s="681"/>
      <c r="AB38" s="681"/>
      <c r="AC38" s="681"/>
      <c r="AD38" s="682">
        <v>1763061</v>
      </c>
      <c r="AE38" s="682"/>
      <c r="AF38" s="682"/>
      <c r="AG38" s="682"/>
      <c r="AH38" s="682"/>
      <c r="AI38" s="682"/>
      <c r="AJ38" s="682"/>
      <c r="AK38" s="682"/>
      <c r="AL38" s="641">
        <v>100</v>
      </c>
      <c r="AM38" s="683"/>
      <c r="AN38" s="683"/>
      <c r="AO38" s="684"/>
      <c r="AQ38" s="660" t="s">
        <v>342</v>
      </c>
      <c r="AR38" s="661"/>
      <c r="AS38" s="661"/>
      <c r="AT38" s="661"/>
      <c r="AU38" s="661"/>
      <c r="AV38" s="661"/>
      <c r="AW38" s="661"/>
      <c r="AX38" s="661"/>
      <c r="AY38" s="662"/>
      <c r="AZ38" s="623">
        <v>29222</v>
      </c>
      <c r="BA38" s="626"/>
      <c r="BB38" s="626"/>
      <c r="BC38" s="626"/>
      <c r="BD38" s="624"/>
      <c r="BE38" s="624"/>
      <c r="BF38" s="663"/>
      <c r="BG38" s="667" t="s">
        <v>343</v>
      </c>
      <c r="BH38" s="664"/>
      <c r="BI38" s="664"/>
      <c r="BJ38" s="664"/>
      <c r="BK38" s="664"/>
      <c r="BL38" s="664"/>
      <c r="BM38" s="664"/>
      <c r="BN38" s="664"/>
      <c r="BO38" s="664"/>
      <c r="BP38" s="664"/>
      <c r="BQ38" s="664"/>
      <c r="BR38" s="664"/>
      <c r="BS38" s="664"/>
      <c r="BT38" s="664"/>
      <c r="BU38" s="665"/>
      <c r="BV38" s="623">
        <v>878</v>
      </c>
      <c r="BW38" s="626"/>
      <c r="BX38" s="626"/>
      <c r="BY38" s="626"/>
      <c r="BZ38" s="626"/>
      <c r="CA38" s="626"/>
      <c r="CB38" s="666"/>
      <c r="CD38" s="667" t="s">
        <v>344</v>
      </c>
      <c r="CE38" s="664"/>
      <c r="CF38" s="664"/>
      <c r="CG38" s="664"/>
      <c r="CH38" s="664"/>
      <c r="CI38" s="664"/>
      <c r="CJ38" s="664"/>
      <c r="CK38" s="664"/>
      <c r="CL38" s="664"/>
      <c r="CM38" s="664"/>
      <c r="CN38" s="664"/>
      <c r="CO38" s="664"/>
      <c r="CP38" s="664"/>
      <c r="CQ38" s="665"/>
      <c r="CR38" s="623">
        <v>1104011</v>
      </c>
      <c r="CS38" s="626"/>
      <c r="CT38" s="626"/>
      <c r="CU38" s="626"/>
      <c r="CV38" s="626"/>
      <c r="CW38" s="626"/>
      <c r="CX38" s="626"/>
      <c r="CY38" s="627"/>
      <c r="CZ38" s="628">
        <v>25.7</v>
      </c>
      <c r="DA38" s="657"/>
      <c r="DB38" s="657"/>
      <c r="DC38" s="658"/>
      <c r="DD38" s="631">
        <v>360917</v>
      </c>
      <c r="DE38" s="626"/>
      <c r="DF38" s="626"/>
      <c r="DG38" s="626"/>
      <c r="DH38" s="626"/>
      <c r="DI38" s="626"/>
      <c r="DJ38" s="626"/>
      <c r="DK38" s="627"/>
      <c r="DL38" s="631">
        <v>291104</v>
      </c>
      <c r="DM38" s="626"/>
      <c r="DN38" s="626"/>
      <c r="DO38" s="626"/>
      <c r="DP38" s="626"/>
      <c r="DQ38" s="626"/>
      <c r="DR38" s="626"/>
      <c r="DS38" s="626"/>
      <c r="DT38" s="626"/>
      <c r="DU38" s="626"/>
      <c r="DV38" s="627"/>
      <c r="DW38" s="628">
        <v>15.9</v>
      </c>
      <c r="DX38" s="657"/>
      <c r="DY38" s="657"/>
      <c r="DZ38" s="657"/>
      <c r="EA38" s="657"/>
      <c r="EB38" s="657"/>
      <c r="EC38" s="659"/>
    </row>
    <row r="39" spans="2:133" ht="11.25" customHeight="1" x14ac:dyDescent="0.2">
      <c r="AQ39" s="660" t="s">
        <v>345</v>
      </c>
      <c r="AR39" s="661"/>
      <c r="AS39" s="661"/>
      <c r="AT39" s="661"/>
      <c r="AU39" s="661"/>
      <c r="AV39" s="661"/>
      <c r="AW39" s="661"/>
      <c r="AX39" s="661"/>
      <c r="AY39" s="662"/>
      <c r="AZ39" s="623">
        <v>2687</v>
      </c>
      <c r="BA39" s="626"/>
      <c r="BB39" s="626"/>
      <c r="BC39" s="626"/>
      <c r="BD39" s="624"/>
      <c r="BE39" s="624"/>
      <c r="BF39" s="663"/>
      <c r="BG39" s="668" t="s">
        <v>346</v>
      </c>
      <c r="BH39" s="669"/>
      <c r="BI39" s="669"/>
      <c r="BJ39" s="669"/>
      <c r="BK39" s="669"/>
      <c r="BL39" s="235"/>
      <c r="BM39" s="664" t="s">
        <v>347</v>
      </c>
      <c r="BN39" s="664"/>
      <c r="BO39" s="664"/>
      <c r="BP39" s="664"/>
      <c r="BQ39" s="664"/>
      <c r="BR39" s="664"/>
      <c r="BS39" s="664"/>
      <c r="BT39" s="664"/>
      <c r="BU39" s="665"/>
      <c r="BV39" s="623">
        <v>82</v>
      </c>
      <c r="BW39" s="626"/>
      <c r="BX39" s="626"/>
      <c r="BY39" s="626"/>
      <c r="BZ39" s="626"/>
      <c r="CA39" s="626"/>
      <c r="CB39" s="666"/>
      <c r="CD39" s="667" t="s">
        <v>348</v>
      </c>
      <c r="CE39" s="664"/>
      <c r="CF39" s="664"/>
      <c r="CG39" s="664"/>
      <c r="CH39" s="664"/>
      <c r="CI39" s="664"/>
      <c r="CJ39" s="664"/>
      <c r="CK39" s="664"/>
      <c r="CL39" s="664"/>
      <c r="CM39" s="664"/>
      <c r="CN39" s="664"/>
      <c r="CO39" s="664"/>
      <c r="CP39" s="664"/>
      <c r="CQ39" s="665"/>
      <c r="CR39" s="623">
        <v>493666</v>
      </c>
      <c r="CS39" s="624"/>
      <c r="CT39" s="624"/>
      <c r="CU39" s="624"/>
      <c r="CV39" s="624"/>
      <c r="CW39" s="624"/>
      <c r="CX39" s="624"/>
      <c r="CY39" s="625"/>
      <c r="CZ39" s="628">
        <v>11.5</v>
      </c>
      <c r="DA39" s="657"/>
      <c r="DB39" s="657"/>
      <c r="DC39" s="658"/>
      <c r="DD39" s="631">
        <v>493000</v>
      </c>
      <c r="DE39" s="624"/>
      <c r="DF39" s="624"/>
      <c r="DG39" s="624"/>
      <c r="DH39" s="624"/>
      <c r="DI39" s="624"/>
      <c r="DJ39" s="624"/>
      <c r="DK39" s="625"/>
      <c r="DL39" s="631" t="s">
        <v>182</v>
      </c>
      <c r="DM39" s="624"/>
      <c r="DN39" s="624"/>
      <c r="DO39" s="624"/>
      <c r="DP39" s="624"/>
      <c r="DQ39" s="624"/>
      <c r="DR39" s="624"/>
      <c r="DS39" s="624"/>
      <c r="DT39" s="624"/>
      <c r="DU39" s="624"/>
      <c r="DV39" s="625"/>
      <c r="DW39" s="628" t="s">
        <v>182</v>
      </c>
      <c r="DX39" s="657"/>
      <c r="DY39" s="657"/>
      <c r="DZ39" s="657"/>
      <c r="EA39" s="657"/>
      <c r="EB39" s="657"/>
      <c r="EC39" s="659"/>
    </row>
    <row r="40" spans="2:133" ht="11.25" customHeight="1" x14ac:dyDescent="0.2">
      <c r="AQ40" s="660" t="s">
        <v>349</v>
      </c>
      <c r="AR40" s="661"/>
      <c r="AS40" s="661"/>
      <c r="AT40" s="661"/>
      <c r="AU40" s="661"/>
      <c r="AV40" s="661"/>
      <c r="AW40" s="661"/>
      <c r="AX40" s="661"/>
      <c r="AY40" s="662"/>
      <c r="AZ40" s="623">
        <v>67902</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182</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v>346</v>
      </c>
      <c r="CS40" s="626"/>
      <c r="CT40" s="626"/>
      <c r="CU40" s="626"/>
      <c r="CV40" s="626"/>
      <c r="CW40" s="626"/>
      <c r="CX40" s="626"/>
      <c r="CY40" s="627"/>
      <c r="CZ40" s="628">
        <v>0</v>
      </c>
      <c r="DA40" s="657"/>
      <c r="DB40" s="657"/>
      <c r="DC40" s="658"/>
      <c r="DD40" s="631">
        <v>312</v>
      </c>
      <c r="DE40" s="626"/>
      <c r="DF40" s="626"/>
      <c r="DG40" s="626"/>
      <c r="DH40" s="626"/>
      <c r="DI40" s="626"/>
      <c r="DJ40" s="626"/>
      <c r="DK40" s="627"/>
      <c r="DL40" s="631">
        <v>221</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334</v>
      </c>
      <c r="AR41" s="673"/>
      <c r="AS41" s="673"/>
      <c r="AT41" s="673"/>
      <c r="AU41" s="673"/>
      <c r="AV41" s="673"/>
      <c r="AW41" s="673"/>
      <c r="AX41" s="673"/>
      <c r="AY41" s="674"/>
      <c r="AZ41" s="638">
        <v>239794</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506</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246</v>
      </c>
      <c r="CS41" s="624"/>
      <c r="CT41" s="624"/>
      <c r="CU41" s="624"/>
      <c r="CV41" s="624"/>
      <c r="CW41" s="624"/>
      <c r="CX41" s="624"/>
      <c r="CY41" s="625"/>
      <c r="CZ41" s="628" t="s">
        <v>246</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794662</v>
      </c>
      <c r="CS42" s="626"/>
      <c r="CT42" s="626"/>
      <c r="CU42" s="626"/>
      <c r="CV42" s="626"/>
      <c r="CW42" s="626"/>
      <c r="CX42" s="626"/>
      <c r="CY42" s="627"/>
      <c r="CZ42" s="628">
        <v>18.5</v>
      </c>
      <c r="DA42" s="629"/>
      <c r="DB42" s="629"/>
      <c r="DC42" s="630"/>
      <c r="DD42" s="631">
        <v>240905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21562</v>
      </c>
      <c r="CS43" s="624"/>
      <c r="CT43" s="624"/>
      <c r="CU43" s="624"/>
      <c r="CV43" s="624"/>
      <c r="CW43" s="624"/>
      <c r="CX43" s="624"/>
      <c r="CY43" s="625"/>
      <c r="CZ43" s="628">
        <v>0.5</v>
      </c>
      <c r="DA43" s="657"/>
      <c r="DB43" s="657"/>
      <c r="DC43" s="658"/>
      <c r="DD43" s="631">
        <v>21562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358</v>
      </c>
      <c r="CD44" s="651" t="s">
        <v>310</v>
      </c>
      <c r="CE44" s="652"/>
      <c r="CF44" s="620" t="s">
        <v>359</v>
      </c>
      <c r="CG44" s="621"/>
      <c r="CH44" s="621"/>
      <c r="CI44" s="621"/>
      <c r="CJ44" s="621"/>
      <c r="CK44" s="621"/>
      <c r="CL44" s="621"/>
      <c r="CM44" s="621"/>
      <c r="CN44" s="621"/>
      <c r="CO44" s="621"/>
      <c r="CP44" s="621"/>
      <c r="CQ44" s="622"/>
      <c r="CR44" s="623">
        <v>743555</v>
      </c>
      <c r="CS44" s="626"/>
      <c r="CT44" s="626"/>
      <c r="CU44" s="626"/>
      <c r="CV44" s="626"/>
      <c r="CW44" s="626"/>
      <c r="CX44" s="626"/>
      <c r="CY44" s="627"/>
      <c r="CZ44" s="628">
        <v>17.3</v>
      </c>
      <c r="DA44" s="629"/>
      <c r="DB44" s="629"/>
      <c r="DC44" s="630"/>
      <c r="DD44" s="631">
        <v>226220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360</v>
      </c>
      <c r="CG45" s="621"/>
      <c r="CH45" s="621"/>
      <c r="CI45" s="621"/>
      <c r="CJ45" s="621"/>
      <c r="CK45" s="621"/>
      <c r="CL45" s="621"/>
      <c r="CM45" s="621"/>
      <c r="CN45" s="621"/>
      <c r="CO45" s="621"/>
      <c r="CP45" s="621"/>
      <c r="CQ45" s="622"/>
      <c r="CR45" s="623">
        <v>158817</v>
      </c>
      <c r="CS45" s="624"/>
      <c r="CT45" s="624"/>
      <c r="CU45" s="624"/>
      <c r="CV45" s="624"/>
      <c r="CW45" s="624"/>
      <c r="CX45" s="624"/>
      <c r="CY45" s="625"/>
      <c r="CZ45" s="628">
        <v>3.7</v>
      </c>
      <c r="DA45" s="657"/>
      <c r="DB45" s="657"/>
      <c r="DC45" s="658"/>
      <c r="DD45" s="631">
        <v>21589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361</v>
      </c>
      <c r="CG46" s="621"/>
      <c r="CH46" s="621"/>
      <c r="CI46" s="621"/>
      <c r="CJ46" s="621"/>
      <c r="CK46" s="621"/>
      <c r="CL46" s="621"/>
      <c r="CM46" s="621"/>
      <c r="CN46" s="621"/>
      <c r="CO46" s="621"/>
      <c r="CP46" s="621"/>
      <c r="CQ46" s="622"/>
      <c r="CR46" s="623">
        <v>578926</v>
      </c>
      <c r="CS46" s="626"/>
      <c r="CT46" s="626"/>
      <c r="CU46" s="626"/>
      <c r="CV46" s="626"/>
      <c r="CW46" s="626"/>
      <c r="CX46" s="626"/>
      <c r="CY46" s="627"/>
      <c r="CZ46" s="628">
        <v>13.5</v>
      </c>
      <c r="DA46" s="629"/>
      <c r="DB46" s="629"/>
      <c r="DC46" s="630"/>
      <c r="DD46" s="631">
        <v>202519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362</v>
      </c>
      <c r="CG47" s="621"/>
      <c r="CH47" s="621"/>
      <c r="CI47" s="621"/>
      <c r="CJ47" s="621"/>
      <c r="CK47" s="621"/>
      <c r="CL47" s="621"/>
      <c r="CM47" s="621"/>
      <c r="CN47" s="621"/>
      <c r="CO47" s="621"/>
      <c r="CP47" s="621"/>
      <c r="CQ47" s="622"/>
      <c r="CR47" s="623">
        <v>51107</v>
      </c>
      <c r="CS47" s="624"/>
      <c r="CT47" s="624"/>
      <c r="CU47" s="624"/>
      <c r="CV47" s="624"/>
      <c r="CW47" s="624"/>
      <c r="CX47" s="624"/>
      <c r="CY47" s="625"/>
      <c r="CZ47" s="628">
        <v>1.2</v>
      </c>
      <c r="DA47" s="657"/>
      <c r="DB47" s="657"/>
      <c r="DC47" s="658"/>
      <c r="DD47" s="631">
        <v>14685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363</v>
      </c>
      <c r="CG48" s="621"/>
      <c r="CH48" s="621"/>
      <c r="CI48" s="621"/>
      <c r="CJ48" s="621"/>
      <c r="CK48" s="621"/>
      <c r="CL48" s="621"/>
      <c r="CM48" s="621"/>
      <c r="CN48" s="621"/>
      <c r="CO48" s="621"/>
      <c r="CP48" s="621"/>
      <c r="CQ48" s="622"/>
      <c r="CR48" s="623" t="s">
        <v>182</v>
      </c>
      <c r="CS48" s="626"/>
      <c r="CT48" s="626"/>
      <c r="CU48" s="626"/>
      <c r="CV48" s="626"/>
      <c r="CW48" s="626"/>
      <c r="CX48" s="626"/>
      <c r="CY48" s="627"/>
      <c r="CZ48" s="628" t="s">
        <v>182</v>
      </c>
      <c r="DA48" s="629"/>
      <c r="DB48" s="629"/>
      <c r="DC48" s="630"/>
      <c r="DD48" s="631" t="s">
        <v>182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364</v>
      </c>
      <c r="CE49" s="636"/>
      <c r="CF49" s="636"/>
      <c r="CG49" s="636"/>
      <c r="CH49" s="636"/>
      <c r="CI49" s="636"/>
      <c r="CJ49" s="636"/>
      <c r="CK49" s="636"/>
      <c r="CL49" s="636"/>
      <c r="CM49" s="636"/>
      <c r="CN49" s="636"/>
      <c r="CO49" s="636"/>
      <c r="CP49" s="636"/>
      <c r="CQ49" s="637"/>
      <c r="CR49" s="638">
        <v>4296502</v>
      </c>
      <c r="CS49" s="639"/>
      <c r="CT49" s="639"/>
      <c r="CU49" s="639"/>
      <c r="CV49" s="639"/>
      <c r="CW49" s="639"/>
      <c r="CX49" s="639"/>
      <c r="CY49" s="640"/>
      <c r="CZ49" s="641">
        <v>100</v>
      </c>
      <c r="DA49" s="642"/>
      <c r="DB49" s="642"/>
      <c r="DC49" s="643"/>
      <c r="DD49" s="644">
        <v>2587090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43MwCXf2X4puiuNk5/hGfMkKf8WEgVb/SV5F3uM271CVznh9vNC9ZBzdb5Zdq3iWViWYKwBcPy3H2VGednMiSg==" saltValue="JoTZltPY78YgX3Ltx9l1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B78" sqref="B78:P7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387</v>
      </c>
      <c r="C7" s="1102"/>
      <c r="D7" s="1102"/>
      <c r="E7" s="1102"/>
      <c r="F7" s="1102"/>
      <c r="G7" s="1102"/>
      <c r="H7" s="1102"/>
      <c r="I7" s="1102"/>
      <c r="J7" s="1102"/>
      <c r="K7" s="1102"/>
      <c r="L7" s="1102"/>
      <c r="M7" s="1102"/>
      <c r="N7" s="1102"/>
      <c r="O7" s="1102"/>
      <c r="P7" s="1103"/>
      <c r="Q7" s="1155">
        <v>4400</v>
      </c>
      <c r="R7" s="1156"/>
      <c r="S7" s="1156"/>
      <c r="T7" s="1156"/>
      <c r="U7" s="1156"/>
      <c r="V7" s="1156">
        <v>4239</v>
      </c>
      <c r="W7" s="1156"/>
      <c r="X7" s="1156"/>
      <c r="Y7" s="1156"/>
      <c r="Z7" s="1156"/>
      <c r="AA7" s="1156">
        <v>161</v>
      </c>
      <c r="AB7" s="1156"/>
      <c r="AC7" s="1156"/>
      <c r="AD7" s="1156"/>
      <c r="AE7" s="1157"/>
      <c r="AF7" s="1158">
        <v>103</v>
      </c>
      <c r="AG7" s="1159"/>
      <c r="AH7" s="1159"/>
      <c r="AI7" s="1159"/>
      <c r="AJ7" s="1160"/>
      <c r="AK7" s="1142">
        <v>820</v>
      </c>
      <c r="AL7" s="1143"/>
      <c r="AM7" s="1143"/>
      <c r="AN7" s="1143"/>
      <c r="AO7" s="1143"/>
      <c r="AP7" s="1143">
        <v>3477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-106</v>
      </c>
      <c r="CI7" s="1140"/>
      <c r="CJ7" s="1140"/>
      <c r="CK7" s="1140"/>
      <c r="CL7" s="1141"/>
      <c r="CM7" s="1139">
        <v>-81</v>
      </c>
      <c r="CN7" s="1140"/>
      <c r="CO7" s="1140"/>
      <c r="CP7" s="1140"/>
      <c r="CQ7" s="1141"/>
      <c r="CR7" s="1139">
        <v>18</v>
      </c>
      <c r="CS7" s="1140"/>
      <c r="CT7" s="1140"/>
      <c r="CU7" s="1140"/>
      <c r="CV7" s="1141"/>
      <c r="CW7" s="1139">
        <v>0</v>
      </c>
      <c r="CX7" s="1140"/>
      <c r="CY7" s="1140"/>
      <c r="CZ7" s="1140"/>
      <c r="DA7" s="1141"/>
      <c r="DB7" s="1139" t="s">
        <v>601</v>
      </c>
      <c r="DC7" s="1140"/>
      <c r="DD7" s="1140"/>
      <c r="DE7" s="1140"/>
      <c r="DF7" s="1141"/>
      <c r="DG7" s="1139" t="s">
        <v>601</v>
      </c>
      <c r="DH7" s="1140"/>
      <c r="DI7" s="1140"/>
      <c r="DJ7" s="1140"/>
      <c r="DK7" s="1141"/>
      <c r="DL7" s="1139">
        <v>40</v>
      </c>
      <c r="DM7" s="1140"/>
      <c r="DN7" s="1140"/>
      <c r="DO7" s="1140"/>
      <c r="DP7" s="1141"/>
      <c r="DQ7" s="1139">
        <v>36</v>
      </c>
      <c r="DR7" s="1140"/>
      <c r="DS7" s="1140"/>
      <c r="DT7" s="1140"/>
      <c r="DU7" s="1141"/>
      <c r="DV7" s="1166"/>
      <c r="DW7" s="1167"/>
      <c r="DX7" s="1167"/>
      <c r="DY7" s="1167"/>
      <c r="DZ7" s="1168"/>
      <c r="EA7" s="254"/>
    </row>
    <row r="8" spans="1:131" s="255" customFormat="1" ht="26.25" customHeight="1" x14ac:dyDescent="0.2">
      <c r="A8" s="261">
        <v>2</v>
      </c>
      <c r="B8" s="1088" t="s">
        <v>388</v>
      </c>
      <c r="C8" s="1089"/>
      <c r="D8" s="1089"/>
      <c r="E8" s="1089"/>
      <c r="F8" s="1089"/>
      <c r="G8" s="1089"/>
      <c r="H8" s="1089"/>
      <c r="I8" s="1089"/>
      <c r="J8" s="1089"/>
      <c r="K8" s="1089"/>
      <c r="L8" s="1089"/>
      <c r="M8" s="1089"/>
      <c r="N8" s="1089"/>
      <c r="O8" s="1089"/>
      <c r="P8" s="1090"/>
      <c r="Q8" s="1094">
        <v>54</v>
      </c>
      <c r="R8" s="1095"/>
      <c r="S8" s="1095"/>
      <c r="T8" s="1095"/>
      <c r="U8" s="1095"/>
      <c r="V8" s="1095">
        <v>54</v>
      </c>
      <c r="W8" s="1095"/>
      <c r="X8" s="1095"/>
      <c r="Y8" s="1095"/>
      <c r="Z8" s="1095"/>
      <c r="AA8" s="1095" t="s">
        <v>586</v>
      </c>
      <c r="AB8" s="1095"/>
      <c r="AC8" s="1095"/>
      <c r="AD8" s="1095"/>
      <c r="AE8" s="1096"/>
      <c r="AF8" s="1070" t="s">
        <v>182</v>
      </c>
      <c r="AG8" s="1071"/>
      <c r="AH8" s="1071"/>
      <c r="AI8" s="1071"/>
      <c r="AJ8" s="1072"/>
      <c r="AK8" s="1137">
        <v>16</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599</v>
      </c>
      <c r="BT8" s="1066"/>
      <c r="BU8" s="1066"/>
      <c r="BV8" s="1066"/>
      <c r="BW8" s="1066"/>
      <c r="BX8" s="1066"/>
      <c r="BY8" s="1066"/>
      <c r="BZ8" s="1066"/>
      <c r="CA8" s="1066"/>
      <c r="CB8" s="1066"/>
      <c r="CC8" s="1066"/>
      <c r="CD8" s="1066"/>
      <c r="CE8" s="1066"/>
      <c r="CF8" s="1066"/>
      <c r="CG8" s="1067"/>
      <c r="CH8" s="1040">
        <v>0</v>
      </c>
      <c r="CI8" s="1041"/>
      <c r="CJ8" s="1041"/>
      <c r="CK8" s="1041"/>
      <c r="CL8" s="1042"/>
      <c r="CM8" s="1040">
        <v>8</v>
      </c>
      <c r="CN8" s="1041"/>
      <c r="CO8" s="1041"/>
      <c r="CP8" s="1041"/>
      <c r="CQ8" s="1042"/>
      <c r="CR8" s="1040">
        <v>5</v>
      </c>
      <c r="CS8" s="1041"/>
      <c r="CT8" s="1041"/>
      <c r="CU8" s="1041"/>
      <c r="CV8" s="1042"/>
      <c r="CW8" s="1040" t="s">
        <v>601</v>
      </c>
      <c r="CX8" s="1041"/>
      <c r="CY8" s="1041"/>
      <c r="CZ8" s="1041"/>
      <c r="DA8" s="1042"/>
      <c r="DB8" s="1040" t="s">
        <v>601</v>
      </c>
      <c r="DC8" s="1041"/>
      <c r="DD8" s="1041"/>
      <c r="DE8" s="1041"/>
      <c r="DF8" s="1042"/>
      <c r="DG8" s="1040" t="s">
        <v>601</v>
      </c>
      <c r="DH8" s="1041"/>
      <c r="DI8" s="1041"/>
      <c r="DJ8" s="1041"/>
      <c r="DK8" s="1042"/>
      <c r="DL8" s="1040" t="s">
        <v>601</v>
      </c>
      <c r="DM8" s="1041"/>
      <c r="DN8" s="1041"/>
      <c r="DO8" s="1041"/>
      <c r="DP8" s="1042"/>
      <c r="DQ8" s="1040" t="s">
        <v>601</v>
      </c>
      <c r="DR8" s="1041"/>
      <c r="DS8" s="1041"/>
      <c r="DT8" s="1041"/>
      <c r="DU8" s="1042"/>
      <c r="DV8" s="1043"/>
      <c r="DW8" s="1044"/>
      <c r="DX8" s="1044"/>
      <c r="DY8" s="1044"/>
      <c r="DZ8" s="1045"/>
      <c r="EA8" s="254"/>
    </row>
    <row r="9" spans="1:131" s="255" customFormat="1" ht="26.25" customHeight="1" x14ac:dyDescent="0.2">
      <c r="A9" s="261">
        <v>3</v>
      </c>
      <c r="B9" s="1088" t="s">
        <v>389</v>
      </c>
      <c r="C9" s="1089"/>
      <c r="D9" s="1089"/>
      <c r="E9" s="1089"/>
      <c r="F9" s="1089"/>
      <c r="G9" s="1089"/>
      <c r="H9" s="1089"/>
      <c r="I9" s="1089"/>
      <c r="J9" s="1089"/>
      <c r="K9" s="1089"/>
      <c r="L9" s="1089"/>
      <c r="M9" s="1089"/>
      <c r="N9" s="1089"/>
      <c r="O9" s="1089"/>
      <c r="P9" s="1090"/>
      <c r="Q9" s="1094">
        <v>35</v>
      </c>
      <c r="R9" s="1095"/>
      <c r="S9" s="1095"/>
      <c r="T9" s="1095"/>
      <c r="U9" s="1095"/>
      <c r="V9" s="1095">
        <v>35</v>
      </c>
      <c r="W9" s="1095"/>
      <c r="X9" s="1095"/>
      <c r="Y9" s="1095"/>
      <c r="Z9" s="1095"/>
      <c r="AA9" s="1095" t="s">
        <v>586</v>
      </c>
      <c r="AB9" s="1095"/>
      <c r="AC9" s="1095"/>
      <c r="AD9" s="1095"/>
      <c r="AE9" s="1096"/>
      <c r="AF9" s="1070" t="s">
        <v>182</v>
      </c>
      <c r="AG9" s="1071"/>
      <c r="AH9" s="1071"/>
      <c r="AI9" s="1071"/>
      <c r="AJ9" s="1072"/>
      <c r="AK9" s="1137">
        <v>11</v>
      </c>
      <c r="AL9" s="1138"/>
      <c r="AM9" s="1138"/>
      <c r="AN9" s="1138"/>
      <c r="AO9" s="1138"/>
      <c r="AP9" s="1138" t="s">
        <v>586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600</v>
      </c>
      <c r="BT9" s="1066"/>
      <c r="BU9" s="1066"/>
      <c r="BV9" s="1066"/>
      <c r="BW9" s="1066"/>
      <c r="BX9" s="1066"/>
      <c r="BY9" s="1066"/>
      <c r="BZ9" s="1066"/>
      <c r="CA9" s="1066"/>
      <c r="CB9" s="1066"/>
      <c r="CC9" s="1066"/>
      <c r="CD9" s="1066"/>
      <c r="CE9" s="1066"/>
      <c r="CF9" s="1066"/>
      <c r="CG9" s="1067"/>
      <c r="CH9" s="1040">
        <v>0</v>
      </c>
      <c r="CI9" s="1041"/>
      <c r="CJ9" s="1041"/>
      <c r="CK9" s="1041"/>
      <c r="CL9" s="1042"/>
      <c r="CM9" s="1040">
        <v>35</v>
      </c>
      <c r="CN9" s="1041"/>
      <c r="CO9" s="1041"/>
      <c r="CP9" s="1041"/>
      <c r="CQ9" s="1042"/>
      <c r="CR9" s="1040">
        <v>30</v>
      </c>
      <c r="CS9" s="1041"/>
      <c r="CT9" s="1041"/>
      <c r="CU9" s="1041"/>
      <c r="CV9" s="1042"/>
      <c r="CW9" s="1040" t="s">
        <v>601</v>
      </c>
      <c r="CX9" s="1041"/>
      <c r="CY9" s="1041"/>
      <c r="CZ9" s="1041"/>
      <c r="DA9" s="1042"/>
      <c r="DB9" s="1040" t="s">
        <v>601</v>
      </c>
      <c r="DC9" s="1041"/>
      <c r="DD9" s="1041"/>
      <c r="DE9" s="1041"/>
      <c r="DF9" s="1042"/>
      <c r="DG9" s="1040" t="s">
        <v>601</v>
      </c>
      <c r="DH9" s="1041"/>
      <c r="DI9" s="1041"/>
      <c r="DJ9" s="1041"/>
      <c r="DK9" s="1042"/>
      <c r="DL9" s="1040" t="s">
        <v>601</v>
      </c>
      <c r="DM9" s="1041"/>
      <c r="DN9" s="1041"/>
      <c r="DO9" s="1041"/>
      <c r="DP9" s="1042"/>
      <c r="DQ9" s="1040" t="s">
        <v>601</v>
      </c>
      <c r="DR9" s="1041"/>
      <c r="DS9" s="1041"/>
      <c r="DT9" s="1041"/>
      <c r="DU9" s="1042"/>
      <c r="DV9" s="1043"/>
      <c r="DW9" s="1044"/>
      <c r="DX9" s="1044"/>
      <c r="DY9" s="1044"/>
      <c r="DZ9" s="1045"/>
      <c r="EA9" s="254"/>
    </row>
    <row r="10" spans="1:131" s="255" customFormat="1" ht="26.25" customHeight="1" x14ac:dyDescent="0.2">
      <c r="A10" s="261">
        <v>4</v>
      </c>
      <c r="B10" s="1088" t="s">
        <v>390</v>
      </c>
      <c r="C10" s="1089"/>
      <c r="D10" s="1089"/>
      <c r="E10" s="1089"/>
      <c r="F10" s="1089"/>
      <c r="G10" s="1089"/>
      <c r="H10" s="1089"/>
      <c r="I10" s="1089"/>
      <c r="J10" s="1089"/>
      <c r="K10" s="1089"/>
      <c r="L10" s="1089"/>
      <c r="M10" s="1089"/>
      <c r="N10" s="1089"/>
      <c r="O10" s="1089"/>
      <c r="P10" s="1090"/>
      <c r="Q10" s="1094">
        <v>18</v>
      </c>
      <c r="R10" s="1095"/>
      <c r="S10" s="1095"/>
      <c r="T10" s="1095"/>
      <c r="U10" s="1095"/>
      <c r="V10" s="1095">
        <v>18</v>
      </c>
      <c r="W10" s="1095"/>
      <c r="X10" s="1095"/>
      <c r="Y10" s="1095"/>
      <c r="Z10" s="1095"/>
      <c r="AA10" s="1095" t="s">
        <v>586</v>
      </c>
      <c r="AB10" s="1095"/>
      <c r="AC10" s="1095"/>
      <c r="AD10" s="1095"/>
      <c r="AE10" s="1096"/>
      <c r="AF10" s="1070" t="s">
        <v>182</v>
      </c>
      <c r="AG10" s="1071"/>
      <c r="AH10" s="1071"/>
      <c r="AI10" s="1071"/>
      <c r="AJ10" s="1072"/>
      <c r="AK10" s="1137">
        <v>18</v>
      </c>
      <c r="AL10" s="1138"/>
      <c r="AM10" s="1138"/>
      <c r="AN10" s="1138"/>
      <c r="AO10" s="1138"/>
      <c r="AP10" s="1138" t="s">
        <v>586</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392</v>
      </c>
      <c r="B23" s="995" t="s">
        <v>393</v>
      </c>
      <c r="C23" s="996"/>
      <c r="D23" s="996"/>
      <c r="E23" s="996"/>
      <c r="F23" s="996"/>
      <c r="G23" s="996"/>
      <c r="H23" s="996"/>
      <c r="I23" s="996"/>
      <c r="J23" s="996"/>
      <c r="K23" s="996"/>
      <c r="L23" s="996"/>
      <c r="M23" s="996"/>
      <c r="N23" s="996"/>
      <c r="O23" s="996"/>
      <c r="P23" s="997"/>
      <c r="Q23" s="1119">
        <v>4461</v>
      </c>
      <c r="R23" s="1120"/>
      <c r="S23" s="1120"/>
      <c r="T23" s="1120"/>
      <c r="U23" s="1120"/>
      <c r="V23" s="1120">
        <v>4300</v>
      </c>
      <c r="W23" s="1120"/>
      <c r="X23" s="1120"/>
      <c r="Y23" s="1120"/>
      <c r="Z23" s="1120"/>
      <c r="AA23" s="1120">
        <v>161</v>
      </c>
      <c r="AB23" s="1120"/>
      <c r="AC23" s="1120"/>
      <c r="AD23" s="1120"/>
      <c r="AE23" s="1121"/>
      <c r="AF23" s="1122">
        <v>103</v>
      </c>
      <c r="AG23" s="1120"/>
      <c r="AH23" s="1120"/>
      <c r="AI23" s="1120"/>
      <c r="AJ23" s="1123"/>
      <c r="AK23" s="1124"/>
      <c r="AL23" s="1125"/>
      <c r="AM23" s="1125"/>
      <c r="AN23" s="1125"/>
      <c r="AO23" s="1125"/>
      <c r="AP23" s="1120">
        <v>3480</v>
      </c>
      <c r="AQ23" s="1120"/>
      <c r="AR23" s="1120"/>
      <c r="AS23" s="1120"/>
      <c r="AT23" s="1120"/>
      <c r="AU23" s="1126"/>
      <c r="AV23" s="1126"/>
      <c r="AW23" s="1126"/>
      <c r="AX23" s="1126"/>
      <c r="AY23" s="1127"/>
      <c r="AZ23" s="1116" t="s">
        <v>394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370</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405</v>
      </c>
      <c r="C28" s="1102"/>
      <c r="D28" s="1102"/>
      <c r="E28" s="1102"/>
      <c r="F28" s="1102"/>
      <c r="G28" s="1102"/>
      <c r="H28" s="1102"/>
      <c r="I28" s="1102"/>
      <c r="J28" s="1102"/>
      <c r="K28" s="1102"/>
      <c r="L28" s="1102"/>
      <c r="M28" s="1102"/>
      <c r="N28" s="1102"/>
      <c r="O28" s="1102"/>
      <c r="P28" s="1103"/>
      <c r="Q28" s="1104">
        <v>658</v>
      </c>
      <c r="R28" s="1105"/>
      <c r="S28" s="1105"/>
      <c r="T28" s="1105"/>
      <c r="U28" s="1105"/>
      <c r="V28" s="1105">
        <v>646</v>
      </c>
      <c r="W28" s="1105"/>
      <c r="X28" s="1105"/>
      <c r="Y28" s="1105"/>
      <c r="Z28" s="1105"/>
      <c r="AA28" s="1105">
        <v>12</v>
      </c>
      <c r="AB28" s="1105"/>
      <c r="AC28" s="1105"/>
      <c r="AD28" s="1105"/>
      <c r="AE28" s="1106"/>
      <c r="AF28" s="1107">
        <v>12</v>
      </c>
      <c r="AG28" s="1105"/>
      <c r="AH28" s="1105"/>
      <c r="AI28" s="1105"/>
      <c r="AJ28" s="1108"/>
      <c r="AK28" s="1109">
        <v>94</v>
      </c>
      <c r="AL28" s="1097"/>
      <c r="AM28" s="1097"/>
      <c r="AN28" s="1097"/>
      <c r="AO28" s="1097"/>
      <c r="AP28" s="1097" t="s">
        <v>586</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406</v>
      </c>
      <c r="C29" s="1089"/>
      <c r="D29" s="1089"/>
      <c r="E29" s="1089"/>
      <c r="F29" s="1089"/>
      <c r="G29" s="1089"/>
      <c r="H29" s="1089"/>
      <c r="I29" s="1089"/>
      <c r="J29" s="1089"/>
      <c r="K29" s="1089"/>
      <c r="L29" s="1089"/>
      <c r="M29" s="1089"/>
      <c r="N29" s="1089"/>
      <c r="O29" s="1089"/>
      <c r="P29" s="1090"/>
      <c r="Q29" s="1094">
        <v>75</v>
      </c>
      <c r="R29" s="1095"/>
      <c r="S29" s="1095"/>
      <c r="T29" s="1095"/>
      <c r="U29" s="1095"/>
      <c r="V29" s="1095">
        <v>74</v>
      </c>
      <c r="W29" s="1095"/>
      <c r="X29" s="1095"/>
      <c r="Y29" s="1095"/>
      <c r="Z29" s="1095"/>
      <c r="AA29" s="1095">
        <v>1</v>
      </c>
      <c r="AB29" s="1095"/>
      <c r="AC29" s="1095"/>
      <c r="AD29" s="1095"/>
      <c r="AE29" s="1096"/>
      <c r="AF29" s="1070">
        <v>1</v>
      </c>
      <c r="AG29" s="1071"/>
      <c r="AH29" s="1071"/>
      <c r="AI29" s="1071"/>
      <c r="AJ29" s="1072"/>
      <c r="AK29" s="1031">
        <v>23</v>
      </c>
      <c r="AL29" s="1022"/>
      <c r="AM29" s="1022"/>
      <c r="AN29" s="1022"/>
      <c r="AO29" s="1022"/>
      <c r="AP29" s="1022" t="s">
        <v>586</v>
      </c>
      <c r="AQ29" s="1022"/>
      <c r="AR29" s="1022"/>
      <c r="AS29" s="1022"/>
      <c r="AT29" s="1022"/>
      <c r="AU29" s="1022" t="s">
        <v>586</v>
      </c>
      <c r="AV29" s="1022"/>
      <c r="AW29" s="1022"/>
      <c r="AX29" s="1022"/>
      <c r="AY29" s="1022"/>
      <c r="AZ29" s="1093" t="s">
        <v>586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407</v>
      </c>
      <c r="C30" s="1089"/>
      <c r="D30" s="1089"/>
      <c r="E30" s="1089"/>
      <c r="F30" s="1089"/>
      <c r="G30" s="1089"/>
      <c r="H30" s="1089"/>
      <c r="I30" s="1089"/>
      <c r="J30" s="1089"/>
      <c r="K30" s="1089"/>
      <c r="L30" s="1089"/>
      <c r="M30" s="1089"/>
      <c r="N30" s="1089"/>
      <c r="O30" s="1089"/>
      <c r="P30" s="1090"/>
      <c r="Q30" s="1094">
        <v>629</v>
      </c>
      <c r="R30" s="1095"/>
      <c r="S30" s="1095"/>
      <c r="T30" s="1095"/>
      <c r="U30" s="1095"/>
      <c r="V30" s="1095">
        <v>600</v>
      </c>
      <c r="W30" s="1095"/>
      <c r="X30" s="1095"/>
      <c r="Y30" s="1095"/>
      <c r="Z30" s="1095"/>
      <c r="AA30" s="1095">
        <v>29</v>
      </c>
      <c r="AB30" s="1095"/>
      <c r="AC30" s="1095"/>
      <c r="AD30" s="1095"/>
      <c r="AE30" s="1096"/>
      <c r="AF30" s="1070">
        <v>29</v>
      </c>
      <c r="AG30" s="1071"/>
      <c r="AH30" s="1071"/>
      <c r="AI30" s="1071"/>
      <c r="AJ30" s="1072"/>
      <c r="AK30" s="1031">
        <v>98</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408</v>
      </c>
      <c r="C31" s="1089"/>
      <c r="D31" s="1089"/>
      <c r="E31" s="1089"/>
      <c r="F31" s="1089"/>
      <c r="G31" s="1089"/>
      <c r="H31" s="1089"/>
      <c r="I31" s="1089"/>
      <c r="J31" s="1089"/>
      <c r="K31" s="1089"/>
      <c r="L31" s="1089"/>
      <c r="M31" s="1089"/>
      <c r="N31" s="1089"/>
      <c r="O31" s="1089"/>
      <c r="P31" s="1090"/>
      <c r="Q31" s="1094">
        <v>1</v>
      </c>
      <c r="R31" s="1095"/>
      <c r="S31" s="1095"/>
      <c r="T31" s="1095"/>
      <c r="U31" s="1095"/>
      <c r="V31" s="1095">
        <v>1</v>
      </c>
      <c r="W31" s="1095"/>
      <c r="X31" s="1095"/>
      <c r="Y31" s="1095"/>
      <c r="Z31" s="1095"/>
      <c r="AA31" s="1095" t="s">
        <v>586</v>
      </c>
      <c r="AB31" s="1095"/>
      <c r="AC31" s="1095"/>
      <c r="AD31" s="1095"/>
      <c r="AE31" s="1096"/>
      <c r="AF31" s="1070" t="s">
        <v>182</v>
      </c>
      <c r="AG31" s="1071"/>
      <c r="AH31" s="1071"/>
      <c r="AI31" s="1071"/>
      <c r="AJ31" s="1072"/>
      <c r="AK31" s="1031" t="s">
        <v>586</v>
      </c>
      <c r="AL31" s="1022"/>
      <c r="AM31" s="1022"/>
      <c r="AN31" s="1022"/>
      <c r="AO31" s="1022"/>
      <c r="AP31" s="1022" t="s">
        <v>586</v>
      </c>
      <c r="AQ31" s="1022"/>
      <c r="AR31" s="1022"/>
      <c r="AS31" s="1022"/>
      <c r="AT31" s="1022"/>
      <c r="AU31" s="1022" t="s">
        <v>586</v>
      </c>
      <c r="AV31" s="1022"/>
      <c r="AW31" s="1022"/>
      <c r="AX31" s="1022"/>
      <c r="AY31" s="1022"/>
      <c r="AZ31" s="1093" t="s">
        <v>586</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409</v>
      </c>
      <c r="C32" s="1089"/>
      <c r="D32" s="1089"/>
      <c r="E32" s="1089"/>
      <c r="F32" s="1089"/>
      <c r="G32" s="1089"/>
      <c r="H32" s="1089"/>
      <c r="I32" s="1089"/>
      <c r="J32" s="1089"/>
      <c r="K32" s="1089"/>
      <c r="L32" s="1089"/>
      <c r="M32" s="1089"/>
      <c r="N32" s="1089"/>
      <c r="O32" s="1089"/>
      <c r="P32" s="1090"/>
      <c r="Q32" s="1094">
        <v>130</v>
      </c>
      <c r="R32" s="1095"/>
      <c r="S32" s="1095"/>
      <c r="T32" s="1095"/>
      <c r="U32" s="1095"/>
      <c r="V32" s="1095">
        <v>130</v>
      </c>
      <c r="W32" s="1095"/>
      <c r="X32" s="1095"/>
      <c r="Y32" s="1095"/>
      <c r="Z32" s="1095"/>
      <c r="AA32" s="1095">
        <v>0</v>
      </c>
      <c r="AB32" s="1095"/>
      <c r="AC32" s="1095"/>
      <c r="AD32" s="1095"/>
      <c r="AE32" s="1096"/>
      <c r="AF32" s="1070">
        <v>0</v>
      </c>
      <c r="AG32" s="1071"/>
      <c r="AH32" s="1071"/>
      <c r="AI32" s="1071"/>
      <c r="AJ32" s="1072"/>
      <c r="AK32" s="1031">
        <v>65</v>
      </c>
      <c r="AL32" s="1022"/>
      <c r="AM32" s="1022"/>
      <c r="AN32" s="1022"/>
      <c r="AO32" s="1022"/>
      <c r="AP32" s="1022">
        <v>287</v>
      </c>
      <c r="AQ32" s="1022"/>
      <c r="AR32" s="1022"/>
      <c r="AS32" s="1022"/>
      <c r="AT32" s="1022"/>
      <c r="AU32" s="1022">
        <v>281</v>
      </c>
      <c r="AV32" s="1022"/>
      <c r="AW32" s="1022"/>
      <c r="AX32" s="1022"/>
      <c r="AY32" s="1022"/>
      <c r="AZ32" s="1093" t="s">
        <v>586</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411</v>
      </c>
      <c r="C33" s="1089"/>
      <c r="D33" s="1089"/>
      <c r="E33" s="1089"/>
      <c r="F33" s="1089"/>
      <c r="G33" s="1089"/>
      <c r="H33" s="1089"/>
      <c r="I33" s="1089"/>
      <c r="J33" s="1089"/>
      <c r="K33" s="1089"/>
      <c r="L33" s="1089"/>
      <c r="M33" s="1089"/>
      <c r="N33" s="1089"/>
      <c r="O33" s="1089"/>
      <c r="P33" s="1090"/>
      <c r="Q33" s="1094">
        <v>15</v>
      </c>
      <c r="R33" s="1095"/>
      <c r="S33" s="1095"/>
      <c r="T33" s="1095"/>
      <c r="U33" s="1095"/>
      <c r="V33" s="1095">
        <v>15</v>
      </c>
      <c r="W33" s="1095"/>
      <c r="X33" s="1095"/>
      <c r="Y33" s="1095"/>
      <c r="Z33" s="1095"/>
      <c r="AA33" s="1095">
        <v>0</v>
      </c>
      <c r="AB33" s="1095"/>
      <c r="AC33" s="1095"/>
      <c r="AD33" s="1095"/>
      <c r="AE33" s="1096"/>
      <c r="AF33" s="1070">
        <v>0</v>
      </c>
      <c r="AG33" s="1071"/>
      <c r="AH33" s="1071"/>
      <c r="AI33" s="1071"/>
      <c r="AJ33" s="1072"/>
      <c r="AK33" s="1031">
        <v>12</v>
      </c>
      <c r="AL33" s="1022"/>
      <c r="AM33" s="1022"/>
      <c r="AN33" s="1022"/>
      <c r="AO33" s="1022"/>
      <c r="AP33" s="1022">
        <v>23</v>
      </c>
      <c r="AQ33" s="1022"/>
      <c r="AR33" s="1022"/>
      <c r="AS33" s="1022"/>
      <c r="AT33" s="1022"/>
      <c r="AU33" s="1022">
        <v>23</v>
      </c>
      <c r="AV33" s="1022"/>
      <c r="AW33" s="1022"/>
      <c r="AX33" s="1022"/>
      <c r="AY33" s="1022"/>
      <c r="AZ33" s="1093" t="s">
        <v>586</v>
      </c>
      <c r="BA33" s="1093"/>
      <c r="BB33" s="1093"/>
      <c r="BC33" s="1093"/>
      <c r="BD33" s="1093"/>
      <c r="BE33" s="1083" t="s">
        <v>412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413</v>
      </c>
      <c r="C34" s="1089"/>
      <c r="D34" s="1089"/>
      <c r="E34" s="1089"/>
      <c r="F34" s="1089"/>
      <c r="G34" s="1089"/>
      <c r="H34" s="1089"/>
      <c r="I34" s="1089"/>
      <c r="J34" s="1089"/>
      <c r="K34" s="1089"/>
      <c r="L34" s="1089"/>
      <c r="M34" s="1089"/>
      <c r="N34" s="1089"/>
      <c r="O34" s="1089"/>
      <c r="P34" s="1090"/>
      <c r="Q34" s="1094">
        <v>20</v>
      </c>
      <c r="R34" s="1095"/>
      <c r="S34" s="1095"/>
      <c r="T34" s="1095"/>
      <c r="U34" s="1095"/>
      <c r="V34" s="1095">
        <v>20</v>
      </c>
      <c r="W34" s="1095"/>
      <c r="X34" s="1095"/>
      <c r="Y34" s="1095"/>
      <c r="Z34" s="1095"/>
      <c r="AA34" s="1095">
        <v>0</v>
      </c>
      <c r="AB34" s="1095"/>
      <c r="AC34" s="1095"/>
      <c r="AD34" s="1095"/>
      <c r="AE34" s="1096"/>
      <c r="AF34" s="1070">
        <v>0</v>
      </c>
      <c r="AG34" s="1071"/>
      <c r="AH34" s="1071"/>
      <c r="AI34" s="1071"/>
      <c r="AJ34" s="1072"/>
      <c r="AK34" s="1031">
        <v>17</v>
      </c>
      <c r="AL34" s="1022"/>
      <c r="AM34" s="1022"/>
      <c r="AN34" s="1022"/>
      <c r="AO34" s="1022"/>
      <c r="AP34" s="1022">
        <v>72</v>
      </c>
      <c r="AQ34" s="1022"/>
      <c r="AR34" s="1022"/>
      <c r="AS34" s="1022"/>
      <c r="AT34" s="1022"/>
      <c r="AU34" s="1022">
        <v>72</v>
      </c>
      <c r="AV34" s="1022"/>
      <c r="AW34" s="1022"/>
      <c r="AX34" s="1022"/>
      <c r="AY34" s="1022"/>
      <c r="AZ34" s="1093" t="s">
        <v>586</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414</v>
      </c>
      <c r="C35" s="1089"/>
      <c r="D35" s="1089"/>
      <c r="E35" s="1089"/>
      <c r="F35" s="1089"/>
      <c r="G35" s="1089"/>
      <c r="H35" s="1089"/>
      <c r="I35" s="1089"/>
      <c r="J35" s="1089"/>
      <c r="K35" s="1089"/>
      <c r="L35" s="1089"/>
      <c r="M35" s="1089"/>
      <c r="N35" s="1089"/>
      <c r="O35" s="1089"/>
      <c r="P35" s="1090"/>
      <c r="Q35" s="1094">
        <v>49</v>
      </c>
      <c r="R35" s="1095"/>
      <c r="S35" s="1095"/>
      <c r="T35" s="1095"/>
      <c r="U35" s="1095"/>
      <c r="V35" s="1095">
        <v>36</v>
      </c>
      <c r="W35" s="1095"/>
      <c r="X35" s="1095"/>
      <c r="Y35" s="1095"/>
      <c r="Z35" s="1095"/>
      <c r="AA35" s="1095">
        <v>13</v>
      </c>
      <c r="AB35" s="1095"/>
      <c r="AC35" s="1095"/>
      <c r="AD35" s="1095"/>
      <c r="AE35" s="1096"/>
      <c r="AF35" s="1070">
        <v>13</v>
      </c>
      <c r="AG35" s="1071"/>
      <c r="AH35" s="1071"/>
      <c r="AI35" s="1071"/>
      <c r="AJ35" s="1072"/>
      <c r="AK35" s="1031">
        <v>3</v>
      </c>
      <c r="AL35" s="1022"/>
      <c r="AM35" s="1022"/>
      <c r="AN35" s="1022"/>
      <c r="AO35" s="1022"/>
      <c r="AP35" s="1022">
        <v>13</v>
      </c>
      <c r="AQ35" s="1022"/>
      <c r="AR35" s="1022"/>
      <c r="AS35" s="1022"/>
      <c r="AT35" s="1022"/>
      <c r="AU35" s="1022" t="s">
        <v>586</v>
      </c>
      <c r="AV35" s="1022"/>
      <c r="AW35" s="1022"/>
      <c r="AX35" s="1022"/>
      <c r="AY35" s="1022"/>
      <c r="AZ35" s="1093" t="s">
        <v>586</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415</v>
      </c>
      <c r="C36" s="1089"/>
      <c r="D36" s="1089"/>
      <c r="E36" s="1089"/>
      <c r="F36" s="1089"/>
      <c r="G36" s="1089"/>
      <c r="H36" s="1089"/>
      <c r="I36" s="1089"/>
      <c r="J36" s="1089"/>
      <c r="K36" s="1089"/>
      <c r="L36" s="1089"/>
      <c r="M36" s="1089"/>
      <c r="N36" s="1089"/>
      <c r="O36" s="1089"/>
      <c r="P36" s="1090"/>
      <c r="Q36" s="1094">
        <v>1532</v>
      </c>
      <c r="R36" s="1095"/>
      <c r="S36" s="1095"/>
      <c r="T36" s="1095"/>
      <c r="U36" s="1095"/>
      <c r="V36" s="1095">
        <v>1503</v>
      </c>
      <c r="W36" s="1095"/>
      <c r="X36" s="1095"/>
      <c r="Y36" s="1095"/>
      <c r="Z36" s="1095"/>
      <c r="AA36" s="1095">
        <v>29</v>
      </c>
      <c r="AB36" s="1095"/>
      <c r="AC36" s="1095"/>
      <c r="AD36" s="1095"/>
      <c r="AE36" s="1096"/>
      <c r="AF36" s="1070">
        <v>29</v>
      </c>
      <c r="AG36" s="1071"/>
      <c r="AH36" s="1071"/>
      <c r="AI36" s="1071"/>
      <c r="AJ36" s="1072"/>
      <c r="AK36" s="1031">
        <v>700</v>
      </c>
      <c r="AL36" s="1022"/>
      <c r="AM36" s="1022"/>
      <c r="AN36" s="1022"/>
      <c r="AO36" s="1022"/>
      <c r="AP36" s="1022">
        <v>1138</v>
      </c>
      <c r="AQ36" s="1022"/>
      <c r="AR36" s="1022"/>
      <c r="AS36" s="1022"/>
      <c r="AT36" s="1022"/>
      <c r="AU36" s="1022" t="s">
        <v>586</v>
      </c>
      <c r="AV36" s="1022"/>
      <c r="AW36" s="1022"/>
      <c r="AX36" s="1022"/>
      <c r="AY36" s="1022"/>
      <c r="AZ36" s="1093" t="s">
        <v>586</v>
      </c>
      <c r="BA36" s="1093"/>
      <c r="BB36" s="1093"/>
      <c r="BC36" s="1093"/>
      <c r="BD36" s="1093"/>
      <c r="BE36" s="1083" t="s">
        <v>412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392</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85</v>
      </c>
      <c r="AG63" s="1010"/>
      <c r="AH63" s="1010"/>
      <c r="AI63" s="1010"/>
      <c r="AJ63" s="1081"/>
      <c r="AK63" s="1082"/>
      <c r="AL63" s="1014"/>
      <c r="AM63" s="1014"/>
      <c r="AN63" s="1014"/>
      <c r="AO63" s="1014"/>
      <c r="AP63" s="1010">
        <v>1533</v>
      </c>
      <c r="AQ63" s="1010"/>
      <c r="AR63" s="1010"/>
      <c r="AS63" s="1010"/>
      <c r="AT63" s="1010"/>
      <c r="AU63" s="1010">
        <v>376</v>
      </c>
      <c r="AV63" s="1010"/>
      <c r="AW63" s="1010"/>
      <c r="AX63" s="1010"/>
      <c r="AY63" s="1010"/>
      <c r="AZ63" s="1076"/>
      <c r="BA63" s="1076"/>
      <c r="BB63" s="1076"/>
      <c r="BC63" s="1076"/>
      <c r="BD63" s="1076"/>
      <c r="BE63" s="1011"/>
      <c r="BF63" s="1011"/>
      <c r="BG63" s="1011"/>
      <c r="BH63" s="1011"/>
      <c r="BI63" s="1012"/>
      <c r="BJ63" s="1077" t="s">
        <v>418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420</v>
      </c>
      <c r="B66" s="1047"/>
      <c r="C66" s="1047"/>
      <c r="D66" s="1047"/>
      <c r="E66" s="1047"/>
      <c r="F66" s="1047"/>
      <c r="G66" s="1047"/>
      <c r="H66" s="1047"/>
      <c r="I66" s="1047"/>
      <c r="J66" s="1047"/>
      <c r="K66" s="1047"/>
      <c r="L66" s="1047"/>
      <c r="M66" s="1047"/>
      <c r="N66" s="1047"/>
      <c r="O66" s="1047"/>
      <c r="P66" s="1048"/>
      <c r="Q66" s="1052" t="s">
        <v>421</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425</v>
      </c>
      <c r="AL66" s="1047"/>
      <c r="AM66" s="1047"/>
      <c r="AN66" s="1047"/>
      <c r="AO66" s="1048"/>
      <c r="AP66" s="1052" t="s">
        <v>402</v>
      </c>
      <c r="AQ66" s="1053"/>
      <c r="AR66" s="1053"/>
      <c r="AS66" s="1053"/>
      <c r="AT66" s="1054"/>
      <c r="AU66" s="1052" t="s">
        <v>426</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587</v>
      </c>
      <c r="C68" s="1037"/>
      <c r="D68" s="1037"/>
      <c r="E68" s="1037"/>
      <c r="F68" s="1037"/>
      <c r="G68" s="1037"/>
      <c r="H68" s="1037"/>
      <c r="I68" s="1037"/>
      <c r="J68" s="1037"/>
      <c r="K68" s="1037"/>
      <c r="L68" s="1037"/>
      <c r="M68" s="1037"/>
      <c r="N68" s="1037"/>
      <c r="O68" s="1037"/>
      <c r="P68" s="1038"/>
      <c r="Q68" s="1039">
        <v>893</v>
      </c>
      <c r="R68" s="1033"/>
      <c r="S68" s="1033"/>
      <c r="T68" s="1033"/>
      <c r="U68" s="1033"/>
      <c r="V68" s="1033">
        <v>885</v>
      </c>
      <c r="W68" s="1033"/>
      <c r="X68" s="1033"/>
      <c r="Y68" s="1033"/>
      <c r="Z68" s="1033"/>
      <c r="AA68" s="1033">
        <v>8</v>
      </c>
      <c r="AB68" s="1033"/>
      <c r="AC68" s="1033"/>
      <c r="AD68" s="1033"/>
      <c r="AE68" s="1033"/>
      <c r="AF68" s="1033">
        <v>8</v>
      </c>
      <c r="AG68" s="1033"/>
      <c r="AH68" s="1033"/>
      <c r="AI68" s="1033"/>
      <c r="AJ68" s="1033"/>
      <c r="AK68" s="1033">
        <v>10</v>
      </c>
      <c r="AL68" s="1033"/>
      <c r="AM68" s="1033"/>
      <c r="AN68" s="1033"/>
      <c r="AO68" s="1033"/>
      <c r="AP68" s="1033">
        <v>849</v>
      </c>
      <c r="AQ68" s="1033"/>
      <c r="AR68" s="1033"/>
      <c r="AS68" s="1033"/>
      <c r="AT68" s="1033"/>
      <c r="AU68" s="1033">
        <v>33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588</v>
      </c>
      <c r="C69" s="1026"/>
      <c r="D69" s="1026"/>
      <c r="E69" s="1026"/>
      <c r="F69" s="1026"/>
      <c r="G69" s="1026"/>
      <c r="H69" s="1026"/>
      <c r="I69" s="1026"/>
      <c r="J69" s="1026"/>
      <c r="K69" s="1026"/>
      <c r="L69" s="1026"/>
      <c r="M69" s="1026"/>
      <c r="N69" s="1026"/>
      <c r="O69" s="1026"/>
      <c r="P69" s="1027"/>
      <c r="Q69" s="1028">
        <v>1339</v>
      </c>
      <c r="R69" s="1022"/>
      <c r="S69" s="1022"/>
      <c r="T69" s="1022"/>
      <c r="U69" s="1022"/>
      <c r="V69" s="1022">
        <v>1310</v>
      </c>
      <c r="W69" s="1022"/>
      <c r="X69" s="1022"/>
      <c r="Y69" s="1022"/>
      <c r="Z69" s="1022"/>
      <c r="AA69" s="1022">
        <v>29</v>
      </c>
      <c r="AB69" s="1022"/>
      <c r="AC69" s="1022"/>
      <c r="AD69" s="1022"/>
      <c r="AE69" s="1022"/>
      <c r="AF69" s="1022">
        <v>29</v>
      </c>
      <c r="AG69" s="1022"/>
      <c r="AH69" s="1022"/>
      <c r="AI69" s="1022"/>
      <c r="AJ69" s="1022"/>
      <c r="AK69" s="1022">
        <v>12</v>
      </c>
      <c r="AL69" s="1022"/>
      <c r="AM69" s="1022"/>
      <c r="AN69" s="1022"/>
      <c r="AO69" s="1022"/>
      <c r="AP69" s="1022">
        <v>609</v>
      </c>
      <c r="AQ69" s="1022"/>
      <c r="AR69" s="1022"/>
      <c r="AS69" s="1022"/>
      <c r="AT69" s="1022"/>
      <c r="AU69" s="1022">
        <v>36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589</v>
      </c>
      <c r="C70" s="1026"/>
      <c r="D70" s="1026"/>
      <c r="E70" s="1026"/>
      <c r="F70" s="1026"/>
      <c r="G70" s="1026"/>
      <c r="H70" s="1026"/>
      <c r="I70" s="1026"/>
      <c r="J70" s="1026"/>
      <c r="K70" s="1026"/>
      <c r="L70" s="1026"/>
      <c r="M70" s="1026"/>
      <c r="N70" s="1026"/>
      <c r="O70" s="1026"/>
      <c r="P70" s="1027"/>
      <c r="Q70" s="1028">
        <v>1640</v>
      </c>
      <c r="R70" s="1022"/>
      <c r="S70" s="1022"/>
      <c r="T70" s="1022"/>
      <c r="U70" s="1022"/>
      <c r="V70" s="1022">
        <v>2157</v>
      </c>
      <c r="W70" s="1022"/>
      <c r="X70" s="1022"/>
      <c r="Y70" s="1022"/>
      <c r="Z70" s="1022"/>
      <c r="AA70" s="1022">
        <v>-517</v>
      </c>
      <c r="AB70" s="1022"/>
      <c r="AC70" s="1022"/>
      <c r="AD70" s="1022"/>
      <c r="AE70" s="1022"/>
      <c r="AF70" s="1022">
        <v>1762</v>
      </c>
      <c r="AG70" s="1022"/>
      <c r="AH70" s="1022"/>
      <c r="AI70" s="1022"/>
      <c r="AJ70" s="1022"/>
      <c r="AK70" s="1022">
        <v>2</v>
      </c>
      <c r="AL70" s="1022"/>
      <c r="AM70" s="1022"/>
      <c r="AN70" s="1022"/>
      <c r="AO70" s="1022"/>
      <c r="AP70" s="1022">
        <v>5696</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590</v>
      </c>
      <c r="C71" s="1026"/>
      <c r="D71" s="1026"/>
      <c r="E71" s="1026"/>
      <c r="F71" s="1026"/>
      <c r="G71" s="1026"/>
      <c r="H71" s="1026"/>
      <c r="I71" s="1026"/>
      <c r="J71" s="1026"/>
      <c r="K71" s="1026"/>
      <c r="L71" s="1026"/>
      <c r="M71" s="1026"/>
      <c r="N71" s="1026"/>
      <c r="O71" s="1026"/>
      <c r="P71" s="1027"/>
      <c r="Q71" s="1028">
        <v>547</v>
      </c>
      <c r="R71" s="1022"/>
      <c r="S71" s="1022"/>
      <c r="T71" s="1022"/>
      <c r="U71" s="1022"/>
      <c r="V71" s="1022">
        <v>544</v>
      </c>
      <c r="W71" s="1022"/>
      <c r="X71" s="1022"/>
      <c r="Y71" s="1022"/>
      <c r="Z71" s="1022"/>
      <c r="AA71" s="1022">
        <v>3</v>
      </c>
      <c r="AB71" s="1022"/>
      <c r="AC71" s="1022"/>
      <c r="AD71" s="1022"/>
      <c r="AE71" s="1022"/>
      <c r="AF71" s="1022">
        <v>3</v>
      </c>
      <c r="AG71" s="1022"/>
      <c r="AH71" s="1022"/>
      <c r="AI71" s="1022"/>
      <c r="AJ71" s="1022"/>
      <c r="AK71" s="1022">
        <v>265</v>
      </c>
      <c r="AL71" s="1022"/>
      <c r="AM71" s="1022"/>
      <c r="AN71" s="1022"/>
      <c r="AO71" s="1022"/>
      <c r="AP71" s="1022" t="s">
        <v>609</v>
      </c>
      <c r="AQ71" s="1022"/>
      <c r="AR71" s="1022"/>
      <c r="AS71" s="1022"/>
      <c r="AT71" s="1022"/>
      <c r="AU71" s="1022" t="s">
        <v>609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591</v>
      </c>
      <c r="C72" s="1026"/>
      <c r="D72" s="1026"/>
      <c r="E72" s="1026"/>
      <c r="F72" s="1026"/>
      <c r="G72" s="1026"/>
      <c r="H72" s="1026"/>
      <c r="I72" s="1026"/>
      <c r="J72" s="1026"/>
      <c r="K72" s="1026"/>
      <c r="L72" s="1026"/>
      <c r="M72" s="1026"/>
      <c r="N72" s="1026"/>
      <c r="O72" s="1026"/>
      <c r="P72" s="1027"/>
      <c r="Q72" s="1028">
        <v>842</v>
      </c>
      <c r="R72" s="1022"/>
      <c r="S72" s="1022"/>
      <c r="T72" s="1022"/>
      <c r="U72" s="1022"/>
      <c r="V72" s="1022">
        <v>841</v>
      </c>
      <c r="W72" s="1022"/>
      <c r="X72" s="1022"/>
      <c r="Y72" s="1022"/>
      <c r="Z72" s="1022"/>
      <c r="AA72" s="1022">
        <v>1</v>
      </c>
      <c r="AB72" s="1022"/>
      <c r="AC72" s="1022"/>
      <c r="AD72" s="1022"/>
      <c r="AE72" s="1022"/>
      <c r="AF72" s="1022">
        <v>1</v>
      </c>
      <c r="AG72" s="1022"/>
      <c r="AH72" s="1022"/>
      <c r="AI72" s="1022"/>
      <c r="AJ72" s="1022"/>
      <c r="AK72" s="1022">
        <v>62</v>
      </c>
      <c r="AL72" s="1022"/>
      <c r="AM72" s="1022"/>
      <c r="AN72" s="1022"/>
      <c r="AO72" s="1022"/>
      <c r="AP72" s="1022" t="s">
        <v>609</v>
      </c>
      <c r="AQ72" s="1022"/>
      <c r="AR72" s="1022"/>
      <c r="AS72" s="1022"/>
      <c r="AT72" s="1022"/>
      <c r="AU72" s="1022" t="s">
        <v>609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592</v>
      </c>
      <c r="C73" s="1026"/>
      <c r="D73" s="1026"/>
      <c r="E73" s="1026"/>
      <c r="F73" s="1026"/>
      <c r="G73" s="1026"/>
      <c r="H73" s="1026"/>
      <c r="I73" s="1026"/>
      <c r="J73" s="1026"/>
      <c r="K73" s="1026"/>
      <c r="L73" s="1026"/>
      <c r="M73" s="1026"/>
      <c r="N73" s="1026"/>
      <c r="O73" s="1026"/>
      <c r="P73" s="1027"/>
      <c r="Q73" s="1028">
        <v>190</v>
      </c>
      <c r="R73" s="1022"/>
      <c r="S73" s="1022"/>
      <c r="T73" s="1022"/>
      <c r="U73" s="1022"/>
      <c r="V73" s="1022">
        <v>188</v>
      </c>
      <c r="W73" s="1022"/>
      <c r="X73" s="1022"/>
      <c r="Y73" s="1022"/>
      <c r="Z73" s="1022"/>
      <c r="AA73" s="1022">
        <v>2</v>
      </c>
      <c r="AB73" s="1022"/>
      <c r="AC73" s="1022"/>
      <c r="AD73" s="1022"/>
      <c r="AE73" s="1022"/>
      <c r="AF73" s="1022">
        <v>2</v>
      </c>
      <c r="AG73" s="1022"/>
      <c r="AH73" s="1022"/>
      <c r="AI73" s="1022"/>
      <c r="AJ73" s="1022"/>
      <c r="AK73" s="1022" t="s">
        <v>602</v>
      </c>
      <c r="AL73" s="1022"/>
      <c r="AM73" s="1022"/>
      <c r="AN73" s="1022"/>
      <c r="AO73" s="1022"/>
      <c r="AP73" s="1022" t="s">
        <v>609</v>
      </c>
      <c r="AQ73" s="1022"/>
      <c r="AR73" s="1022"/>
      <c r="AS73" s="1022"/>
      <c r="AT73" s="1022"/>
      <c r="AU73" s="1022" t="s">
        <v>609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593</v>
      </c>
      <c r="C74" s="1026"/>
      <c r="D74" s="1026"/>
      <c r="E74" s="1026"/>
      <c r="F74" s="1026"/>
      <c r="G74" s="1026"/>
      <c r="H74" s="1026"/>
      <c r="I74" s="1026"/>
      <c r="J74" s="1026"/>
      <c r="K74" s="1026"/>
      <c r="L74" s="1026"/>
      <c r="M74" s="1026"/>
      <c r="N74" s="1026"/>
      <c r="O74" s="1026"/>
      <c r="P74" s="1027"/>
      <c r="Q74" s="1028">
        <v>26</v>
      </c>
      <c r="R74" s="1022"/>
      <c r="S74" s="1022"/>
      <c r="T74" s="1022"/>
      <c r="U74" s="1022"/>
      <c r="V74" s="1022">
        <v>26</v>
      </c>
      <c r="W74" s="1022"/>
      <c r="X74" s="1022"/>
      <c r="Y74" s="1022"/>
      <c r="Z74" s="1022"/>
      <c r="AA74" s="1022">
        <v>0</v>
      </c>
      <c r="AB74" s="1022"/>
      <c r="AC74" s="1022"/>
      <c r="AD74" s="1022"/>
      <c r="AE74" s="1022"/>
      <c r="AF74" s="1022">
        <v>0</v>
      </c>
      <c r="AG74" s="1022"/>
      <c r="AH74" s="1022"/>
      <c r="AI74" s="1022"/>
      <c r="AJ74" s="1022"/>
      <c r="AK74" s="1022">
        <v>10</v>
      </c>
      <c r="AL74" s="1022"/>
      <c r="AM74" s="1022"/>
      <c r="AN74" s="1022"/>
      <c r="AO74" s="1022"/>
      <c r="AP74" s="1022" t="s">
        <v>609</v>
      </c>
      <c r="AQ74" s="1022"/>
      <c r="AR74" s="1022"/>
      <c r="AS74" s="1022"/>
      <c r="AT74" s="1022"/>
      <c r="AU74" s="1022" t="s">
        <v>609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594</v>
      </c>
      <c r="C75" s="1026"/>
      <c r="D75" s="1026"/>
      <c r="E75" s="1026"/>
      <c r="F75" s="1026"/>
      <c r="G75" s="1026"/>
      <c r="H75" s="1026"/>
      <c r="I75" s="1026"/>
      <c r="J75" s="1026"/>
      <c r="K75" s="1026"/>
      <c r="L75" s="1026"/>
      <c r="M75" s="1026"/>
      <c r="N75" s="1026"/>
      <c r="O75" s="1026"/>
      <c r="P75" s="1027"/>
      <c r="Q75" s="1029">
        <v>14</v>
      </c>
      <c r="R75" s="1030"/>
      <c r="S75" s="1030"/>
      <c r="T75" s="1030"/>
      <c r="U75" s="1031"/>
      <c r="V75" s="1032">
        <v>10</v>
      </c>
      <c r="W75" s="1030"/>
      <c r="X75" s="1030"/>
      <c r="Y75" s="1030"/>
      <c r="Z75" s="1031"/>
      <c r="AA75" s="1032">
        <v>5</v>
      </c>
      <c r="AB75" s="1030"/>
      <c r="AC75" s="1030"/>
      <c r="AD75" s="1030"/>
      <c r="AE75" s="1031"/>
      <c r="AF75" s="1032">
        <v>5</v>
      </c>
      <c r="AG75" s="1030"/>
      <c r="AH75" s="1030"/>
      <c r="AI75" s="1030"/>
      <c r="AJ75" s="1031"/>
      <c r="AK75" s="1032" t="s">
        <v>602</v>
      </c>
      <c r="AL75" s="1030"/>
      <c r="AM75" s="1030"/>
      <c r="AN75" s="1030"/>
      <c r="AO75" s="1031"/>
      <c r="AP75" s="1032" t="s">
        <v>609</v>
      </c>
      <c r="AQ75" s="1030"/>
      <c r="AR75" s="1030"/>
      <c r="AS75" s="1030"/>
      <c r="AT75" s="1031"/>
      <c r="AU75" s="1032" t="s">
        <v>609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595</v>
      </c>
      <c r="C76" s="1026"/>
      <c r="D76" s="1026"/>
      <c r="E76" s="1026"/>
      <c r="F76" s="1026"/>
      <c r="G76" s="1026"/>
      <c r="H76" s="1026"/>
      <c r="I76" s="1026"/>
      <c r="J76" s="1026"/>
      <c r="K76" s="1026"/>
      <c r="L76" s="1026"/>
      <c r="M76" s="1026"/>
      <c r="N76" s="1026"/>
      <c r="O76" s="1026"/>
      <c r="P76" s="1027"/>
      <c r="Q76" s="1029">
        <v>36</v>
      </c>
      <c r="R76" s="1030"/>
      <c r="S76" s="1030"/>
      <c r="T76" s="1030"/>
      <c r="U76" s="1031"/>
      <c r="V76" s="1032">
        <v>32</v>
      </c>
      <c r="W76" s="1030"/>
      <c r="X76" s="1030"/>
      <c r="Y76" s="1030"/>
      <c r="Z76" s="1031"/>
      <c r="AA76" s="1032">
        <v>4</v>
      </c>
      <c r="AB76" s="1030"/>
      <c r="AC76" s="1030"/>
      <c r="AD76" s="1030"/>
      <c r="AE76" s="1031"/>
      <c r="AF76" s="1032">
        <v>4</v>
      </c>
      <c r="AG76" s="1030"/>
      <c r="AH76" s="1030"/>
      <c r="AI76" s="1030"/>
      <c r="AJ76" s="1031"/>
      <c r="AK76" s="1032" t="s">
        <v>602</v>
      </c>
      <c r="AL76" s="1030"/>
      <c r="AM76" s="1030"/>
      <c r="AN76" s="1030"/>
      <c r="AO76" s="1031"/>
      <c r="AP76" s="1032" t="s">
        <v>609</v>
      </c>
      <c r="AQ76" s="1030"/>
      <c r="AR76" s="1030"/>
      <c r="AS76" s="1030"/>
      <c r="AT76" s="1031"/>
      <c r="AU76" s="1032" t="s">
        <v>609</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610</v>
      </c>
      <c r="C77" s="1026"/>
      <c r="D77" s="1026"/>
      <c r="E77" s="1026"/>
      <c r="F77" s="1026"/>
      <c r="G77" s="1026"/>
      <c r="H77" s="1026"/>
      <c r="I77" s="1026"/>
      <c r="J77" s="1026"/>
      <c r="K77" s="1026"/>
      <c r="L77" s="1026"/>
      <c r="M77" s="1026"/>
      <c r="N77" s="1026"/>
      <c r="O77" s="1026"/>
      <c r="P77" s="1027"/>
      <c r="Q77" s="1029">
        <v>35</v>
      </c>
      <c r="R77" s="1030"/>
      <c r="S77" s="1030"/>
      <c r="T77" s="1030"/>
      <c r="U77" s="1031"/>
      <c r="V77" s="1032">
        <v>34</v>
      </c>
      <c r="W77" s="1030"/>
      <c r="X77" s="1030"/>
      <c r="Y77" s="1030"/>
      <c r="Z77" s="1031"/>
      <c r="AA77" s="1032">
        <v>1</v>
      </c>
      <c r="AB77" s="1030"/>
      <c r="AC77" s="1030"/>
      <c r="AD77" s="1030"/>
      <c r="AE77" s="1031"/>
      <c r="AF77" s="1032">
        <v>1</v>
      </c>
      <c r="AG77" s="1030"/>
      <c r="AH77" s="1030"/>
      <c r="AI77" s="1030"/>
      <c r="AJ77" s="1031"/>
      <c r="AK77" s="1032">
        <v>2</v>
      </c>
      <c r="AL77" s="1030"/>
      <c r="AM77" s="1030"/>
      <c r="AN77" s="1030"/>
      <c r="AO77" s="1031"/>
      <c r="AP77" s="1032" t="s">
        <v>611</v>
      </c>
      <c r="AQ77" s="1030"/>
      <c r="AR77" s="1030"/>
      <c r="AS77" s="1030"/>
      <c r="AT77" s="1031"/>
      <c r="AU77" s="1032" t="s">
        <v>611</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596</v>
      </c>
      <c r="C78" s="1026"/>
      <c r="D78" s="1026"/>
      <c r="E78" s="1026"/>
      <c r="F78" s="1026"/>
      <c r="G78" s="1026"/>
      <c r="H78" s="1026"/>
      <c r="I78" s="1026"/>
      <c r="J78" s="1026"/>
      <c r="K78" s="1026"/>
      <c r="L78" s="1026"/>
      <c r="M78" s="1026"/>
      <c r="N78" s="1026"/>
      <c r="O78" s="1026"/>
      <c r="P78" s="1027"/>
      <c r="Q78" s="1029">
        <v>78</v>
      </c>
      <c r="R78" s="1030"/>
      <c r="S78" s="1030"/>
      <c r="T78" s="1030"/>
      <c r="U78" s="1031"/>
      <c r="V78" s="1032">
        <v>74</v>
      </c>
      <c r="W78" s="1030"/>
      <c r="X78" s="1030"/>
      <c r="Y78" s="1030"/>
      <c r="Z78" s="1031"/>
      <c r="AA78" s="1032">
        <v>4</v>
      </c>
      <c r="AB78" s="1030"/>
      <c r="AC78" s="1030"/>
      <c r="AD78" s="1030"/>
      <c r="AE78" s="1031"/>
      <c r="AF78" s="1032">
        <v>4</v>
      </c>
      <c r="AG78" s="1030"/>
      <c r="AH78" s="1030"/>
      <c r="AI78" s="1030"/>
      <c r="AJ78" s="1031"/>
      <c r="AK78" s="1032">
        <v>2</v>
      </c>
      <c r="AL78" s="1030"/>
      <c r="AM78" s="1030"/>
      <c r="AN78" s="1030"/>
      <c r="AO78" s="1031"/>
      <c r="AP78" s="1032" t="s">
        <v>586</v>
      </c>
      <c r="AQ78" s="1030"/>
      <c r="AR78" s="1030"/>
      <c r="AS78" s="1030"/>
      <c r="AT78" s="1031"/>
      <c r="AU78" s="1032" t="s">
        <v>611</v>
      </c>
      <c r="AV78" s="1030"/>
      <c r="AW78" s="1030"/>
      <c r="AX78" s="1030"/>
      <c r="AY78" s="1031"/>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t="s">
        <v>597</v>
      </c>
      <c r="C79" s="1026"/>
      <c r="D79" s="1026"/>
      <c r="E79" s="1026"/>
      <c r="F79" s="1026"/>
      <c r="G79" s="1026"/>
      <c r="H79" s="1026"/>
      <c r="I79" s="1026"/>
      <c r="J79" s="1026"/>
      <c r="K79" s="1026"/>
      <c r="L79" s="1026"/>
      <c r="M79" s="1026"/>
      <c r="N79" s="1026"/>
      <c r="O79" s="1026"/>
      <c r="P79" s="1027"/>
      <c r="Q79" s="1029">
        <v>238631</v>
      </c>
      <c r="R79" s="1030"/>
      <c r="S79" s="1030"/>
      <c r="T79" s="1030"/>
      <c r="U79" s="1031"/>
      <c r="V79" s="1032">
        <v>233551</v>
      </c>
      <c r="W79" s="1030"/>
      <c r="X79" s="1030"/>
      <c r="Y79" s="1030"/>
      <c r="Z79" s="1031"/>
      <c r="AA79" s="1032">
        <v>5080</v>
      </c>
      <c r="AB79" s="1030"/>
      <c r="AC79" s="1030"/>
      <c r="AD79" s="1030"/>
      <c r="AE79" s="1031"/>
      <c r="AF79" s="1032">
        <v>5080</v>
      </c>
      <c r="AG79" s="1030"/>
      <c r="AH79" s="1030"/>
      <c r="AI79" s="1030"/>
      <c r="AJ79" s="1031"/>
      <c r="AK79" s="1032" t="s">
        <v>586</v>
      </c>
      <c r="AL79" s="1030"/>
      <c r="AM79" s="1030"/>
      <c r="AN79" s="1030"/>
      <c r="AO79" s="1031"/>
      <c r="AP79" s="1032" t="s">
        <v>586</v>
      </c>
      <c r="AQ79" s="1030"/>
      <c r="AR79" s="1030"/>
      <c r="AS79" s="1030"/>
      <c r="AT79" s="1031"/>
      <c r="AU79" s="1032" t="s">
        <v>586</v>
      </c>
      <c r="AV79" s="1030"/>
      <c r="AW79" s="1030"/>
      <c r="AX79" s="1030"/>
      <c r="AY79" s="1031"/>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392</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6899</v>
      </c>
      <c r="AG88" s="1010"/>
      <c r="AH88" s="1010"/>
      <c r="AI88" s="1010"/>
      <c r="AJ88" s="1010"/>
      <c r="AK88" s="1014"/>
      <c r="AL88" s="1014"/>
      <c r="AM88" s="1014"/>
      <c r="AN88" s="1014"/>
      <c r="AO88" s="1014"/>
      <c r="AP88" s="1010">
        <v>7154</v>
      </c>
      <c r="AQ88" s="1010"/>
      <c r="AR88" s="1010"/>
      <c r="AS88" s="1010"/>
      <c r="AT88" s="1010"/>
      <c r="AU88" s="1010">
        <v>69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53</v>
      </c>
      <c r="CS102" s="1002"/>
      <c r="CT102" s="1002"/>
      <c r="CU102" s="1002"/>
      <c r="CV102" s="1003"/>
      <c r="CW102" s="1001">
        <v>0</v>
      </c>
      <c r="CX102" s="1002"/>
      <c r="CY102" s="1002"/>
      <c r="CZ102" s="1002"/>
      <c r="DA102" s="1003"/>
      <c r="DB102" s="1001" t="s">
        <v>611</v>
      </c>
      <c r="DC102" s="1002"/>
      <c r="DD102" s="1002"/>
      <c r="DE102" s="1002"/>
      <c r="DF102" s="1003"/>
      <c r="DG102" s="1001" t="s">
        <v>611</v>
      </c>
      <c r="DH102" s="1002"/>
      <c r="DI102" s="1002"/>
      <c r="DJ102" s="1002"/>
      <c r="DK102" s="1003"/>
      <c r="DL102" s="1001">
        <v>40</v>
      </c>
      <c r="DM102" s="1002"/>
      <c r="DN102" s="1002"/>
      <c r="DO102" s="1002"/>
      <c r="DP102" s="1003"/>
      <c r="DQ102" s="1001">
        <v>36</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309</v>
      </c>
      <c r="AG109" s="945"/>
      <c r="AH109" s="945"/>
      <c r="AI109" s="945"/>
      <c r="AJ109" s="946"/>
      <c r="AK109" s="947" t="s">
        <v>308</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309</v>
      </c>
      <c r="BW109" s="945"/>
      <c r="BX109" s="945"/>
      <c r="BY109" s="945"/>
      <c r="BZ109" s="946"/>
      <c r="CA109" s="947" t="s">
        <v>308</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309</v>
      </c>
      <c r="DM109" s="945"/>
      <c r="DN109" s="945"/>
      <c r="DO109" s="945"/>
      <c r="DP109" s="946"/>
      <c r="DQ109" s="947" t="s">
        <v>308</v>
      </c>
      <c r="DR109" s="945"/>
      <c r="DS109" s="945"/>
      <c r="DT109" s="945"/>
      <c r="DU109" s="946"/>
      <c r="DV109" s="947" t="s">
        <v>437</v>
      </c>
      <c r="DW109" s="945"/>
      <c r="DX109" s="945"/>
      <c r="DY109" s="945"/>
      <c r="DZ109" s="976"/>
    </row>
    <row r="110" spans="1:131" s="246" customFormat="1" ht="26.25" customHeight="1" x14ac:dyDescent="0.2">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468490</v>
      </c>
      <c r="AB110" s="938"/>
      <c r="AC110" s="938"/>
      <c r="AD110" s="938"/>
      <c r="AE110" s="939"/>
      <c r="AF110" s="940">
        <v>453327</v>
      </c>
      <c r="AG110" s="938"/>
      <c r="AH110" s="938"/>
      <c r="AI110" s="938"/>
      <c r="AJ110" s="939"/>
      <c r="AK110" s="940">
        <v>373246</v>
      </c>
      <c r="AL110" s="938"/>
      <c r="AM110" s="938"/>
      <c r="AN110" s="938"/>
      <c r="AO110" s="939"/>
      <c r="AP110" s="941">
        <v>24.8</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3233755</v>
      </c>
      <c r="BR110" s="885"/>
      <c r="BS110" s="885"/>
      <c r="BT110" s="885"/>
      <c r="BU110" s="885"/>
      <c r="BV110" s="885">
        <v>3314491</v>
      </c>
      <c r="BW110" s="885"/>
      <c r="BX110" s="885"/>
      <c r="BY110" s="885"/>
      <c r="BZ110" s="885"/>
      <c r="CA110" s="885">
        <v>3471086</v>
      </c>
      <c r="CB110" s="885"/>
      <c r="CC110" s="885"/>
      <c r="CD110" s="885"/>
      <c r="CE110" s="885"/>
      <c r="CF110" s="909">
        <v>230.5</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443</v>
      </c>
      <c r="DH110" s="885"/>
      <c r="DI110" s="885"/>
      <c r="DJ110" s="885"/>
      <c r="DK110" s="885"/>
      <c r="DL110" s="885" t="s">
        <v>418</v>
      </c>
      <c r="DM110" s="885"/>
      <c r="DN110" s="885"/>
      <c r="DO110" s="885"/>
      <c r="DP110" s="885"/>
      <c r="DQ110" s="885" t="s">
        <v>443</v>
      </c>
      <c r="DR110" s="885"/>
      <c r="DS110" s="885"/>
      <c r="DT110" s="885"/>
      <c r="DU110" s="885"/>
      <c r="DV110" s="886" t="s">
        <v>418</v>
      </c>
      <c r="DW110" s="886"/>
      <c r="DX110" s="886"/>
      <c r="DY110" s="886"/>
      <c r="DZ110" s="887"/>
    </row>
    <row r="111" spans="1:131" s="246" customFormat="1" ht="26.25" customHeight="1" x14ac:dyDescent="0.2">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394</v>
      </c>
      <c r="AB111" s="966"/>
      <c r="AC111" s="966"/>
      <c r="AD111" s="966"/>
      <c r="AE111" s="967"/>
      <c r="AF111" s="968" t="s">
        <v>443</v>
      </c>
      <c r="AG111" s="966"/>
      <c r="AH111" s="966"/>
      <c r="AI111" s="966"/>
      <c r="AJ111" s="967"/>
      <c r="AK111" s="968" t="s">
        <v>443</v>
      </c>
      <c r="AL111" s="966"/>
      <c r="AM111" s="966"/>
      <c r="AN111" s="966"/>
      <c r="AO111" s="967"/>
      <c r="AP111" s="969" t="s">
        <v>394</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9000</v>
      </c>
      <c r="BR111" s="857"/>
      <c r="BS111" s="857"/>
      <c r="BT111" s="857"/>
      <c r="BU111" s="857"/>
      <c r="BV111" s="857">
        <v>4500</v>
      </c>
      <c r="BW111" s="857"/>
      <c r="BX111" s="857"/>
      <c r="BY111" s="857"/>
      <c r="BZ111" s="857"/>
      <c r="CA111" s="857" t="s">
        <v>418</v>
      </c>
      <c r="CB111" s="857"/>
      <c r="CC111" s="857"/>
      <c r="CD111" s="857"/>
      <c r="CE111" s="857"/>
      <c r="CF111" s="918" t="s">
        <v>418</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394</v>
      </c>
      <c r="DH111" s="857"/>
      <c r="DI111" s="857"/>
      <c r="DJ111" s="857"/>
      <c r="DK111" s="857"/>
      <c r="DL111" s="857" t="s">
        <v>418</v>
      </c>
      <c r="DM111" s="857"/>
      <c r="DN111" s="857"/>
      <c r="DO111" s="857"/>
      <c r="DP111" s="857"/>
      <c r="DQ111" s="857" t="s">
        <v>394</v>
      </c>
      <c r="DR111" s="857"/>
      <c r="DS111" s="857"/>
      <c r="DT111" s="857"/>
      <c r="DU111" s="857"/>
      <c r="DV111" s="834" t="s">
        <v>418</v>
      </c>
      <c r="DW111" s="834"/>
      <c r="DX111" s="834"/>
      <c r="DY111" s="834"/>
      <c r="DZ111" s="835"/>
    </row>
    <row r="112" spans="1:131" s="246" customFormat="1" ht="26.25" customHeight="1" x14ac:dyDescent="0.2">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449</v>
      </c>
      <c r="AB112" s="820"/>
      <c r="AC112" s="820"/>
      <c r="AD112" s="820"/>
      <c r="AE112" s="821"/>
      <c r="AF112" s="822" t="s">
        <v>450</v>
      </c>
      <c r="AG112" s="820"/>
      <c r="AH112" s="820"/>
      <c r="AI112" s="820"/>
      <c r="AJ112" s="821"/>
      <c r="AK112" s="822" t="s">
        <v>449</v>
      </c>
      <c r="AL112" s="820"/>
      <c r="AM112" s="820"/>
      <c r="AN112" s="820"/>
      <c r="AO112" s="821"/>
      <c r="AP112" s="867" t="s">
        <v>182</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436025</v>
      </c>
      <c r="BR112" s="857"/>
      <c r="BS112" s="857"/>
      <c r="BT112" s="857"/>
      <c r="BU112" s="857"/>
      <c r="BV112" s="857">
        <v>406940</v>
      </c>
      <c r="BW112" s="857"/>
      <c r="BX112" s="857"/>
      <c r="BY112" s="857"/>
      <c r="BZ112" s="857"/>
      <c r="CA112" s="857">
        <v>376552</v>
      </c>
      <c r="CB112" s="857"/>
      <c r="CC112" s="857"/>
      <c r="CD112" s="857"/>
      <c r="CE112" s="857"/>
      <c r="CF112" s="918">
        <v>25</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453</v>
      </c>
      <c r="DM112" s="857"/>
      <c r="DN112" s="857"/>
      <c r="DO112" s="857"/>
      <c r="DP112" s="857"/>
      <c r="DQ112" s="857" t="s">
        <v>394</v>
      </c>
      <c r="DR112" s="857"/>
      <c r="DS112" s="857"/>
      <c r="DT112" s="857"/>
      <c r="DU112" s="857"/>
      <c r="DV112" s="834" t="s">
        <v>182</v>
      </c>
      <c r="DW112" s="834"/>
      <c r="DX112" s="834"/>
      <c r="DY112" s="834"/>
      <c r="DZ112" s="835"/>
    </row>
    <row r="113" spans="1:130" s="246" customFormat="1" ht="26.25" customHeight="1" x14ac:dyDescent="0.2">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43756</v>
      </c>
      <c r="AB113" s="966"/>
      <c r="AC113" s="966"/>
      <c r="AD113" s="966"/>
      <c r="AE113" s="967"/>
      <c r="AF113" s="968">
        <v>42849</v>
      </c>
      <c r="AG113" s="966"/>
      <c r="AH113" s="966"/>
      <c r="AI113" s="966"/>
      <c r="AJ113" s="967"/>
      <c r="AK113" s="968">
        <v>41392</v>
      </c>
      <c r="AL113" s="966"/>
      <c r="AM113" s="966"/>
      <c r="AN113" s="966"/>
      <c r="AO113" s="967"/>
      <c r="AP113" s="969">
        <v>2.7</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87223</v>
      </c>
      <c r="BR113" s="857"/>
      <c r="BS113" s="857"/>
      <c r="BT113" s="857"/>
      <c r="BU113" s="857"/>
      <c r="BV113" s="857">
        <v>77878</v>
      </c>
      <c r="BW113" s="857"/>
      <c r="BX113" s="857"/>
      <c r="BY113" s="857"/>
      <c r="BZ113" s="857"/>
      <c r="CA113" s="857">
        <v>68611</v>
      </c>
      <c r="CB113" s="857"/>
      <c r="CC113" s="857"/>
      <c r="CD113" s="857"/>
      <c r="CE113" s="857"/>
      <c r="CF113" s="918">
        <v>4.5999999999999996</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450</v>
      </c>
      <c r="DH113" s="820"/>
      <c r="DI113" s="820"/>
      <c r="DJ113" s="820"/>
      <c r="DK113" s="821"/>
      <c r="DL113" s="822" t="s">
        <v>450</v>
      </c>
      <c r="DM113" s="820"/>
      <c r="DN113" s="820"/>
      <c r="DO113" s="820"/>
      <c r="DP113" s="821"/>
      <c r="DQ113" s="822" t="s">
        <v>182</v>
      </c>
      <c r="DR113" s="820"/>
      <c r="DS113" s="820"/>
      <c r="DT113" s="820"/>
      <c r="DU113" s="821"/>
      <c r="DV113" s="867" t="s">
        <v>443</v>
      </c>
      <c r="DW113" s="868"/>
      <c r="DX113" s="868"/>
      <c r="DY113" s="868"/>
      <c r="DZ113" s="869"/>
    </row>
    <row r="114" spans="1:130" s="246" customFormat="1" ht="26.25" customHeight="1" x14ac:dyDescent="0.2">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11106</v>
      </c>
      <c r="AB114" s="820"/>
      <c r="AC114" s="820"/>
      <c r="AD114" s="820"/>
      <c r="AE114" s="821"/>
      <c r="AF114" s="822">
        <v>9370</v>
      </c>
      <c r="AG114" s="820"/>
      <c r="AH114" s="820"/>
      <c r="AI114" s="820"/>
      <c r="AJ114" s="821"/>
      <c r="AK114" s="822">
        <v>9476</v>
      </c>
      <c r="AL114" s="820"/>
      <c r="AM114" s="820"/>
      <c r="AN114" s="820"/>
      <c r="AO114" s="821"/>
      <c r="AP114" s="867">
        <v>0.6</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492174</v>
      </c>
      <c r="BR114" s="857"/>
      <c r="BS114" s="857"/>
      <c r="BT114" s="857"/>
      <c r="BU114" s="857"/>
      <c r="BV114" s="857">
        <v>436149</v>
      </c>
      <c r="BW114" s="857"/>
      <c r="BX114" s="857"/>
      <c r="BY114" s="857"/>
      <c r="BZ114" s="857"/>
      <c r="CA114" s="857">
        <v>431132</v>
      </c>
      <c r="CB114" s="857"/>
      <c r="CC114" s="857"/>
      <c r="CD114" s="857"/>
      <c r="CE114" s="857"/>
      <c r="CF114" s="918">
        <v>28.6</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443</v>
      </c>
      <c r="DH114" s="820"/>
      <c r="DI114" s="820"/>
      <c r="DJ114" s="820"/>
      <c r="DK114" s="821"/>
      <c r="DL114" s="822" t="s">
        <v>449</v>
      </c>
      <c r="DM114" s="820"/>
      <c r="DN114" s="820"/>
      <c r="DO114" s="820"/>
      <c r="DP114" s="821"/>
      <c r="DQ114" s="822" t="s">
        <v>182</v>
      </c>
      <c r="DR114" s="820"/>
      <c r="DS114" s="820"/>
      <c r="DT114" s="820"/>
      <c r="DU114" s="821"/>
      <c r="DV114" s="867" t="s">
        <v>394</v>
      </c>
      <c r="DW114" s="868"/>
      <c r="DX114" s="868"/>
      <c r="DY114" s="868"/>
      <c r="DZ114" s="869"/>
    </row>
    <row r="115" spans="1:130" s="246" customFormat="1" ht="26.25" customHeight="1" x14ac:dyDescent="0.2">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4719</v>
      </c>
      <c r="AB115" s="966"/>
      <c r="AC115" s="966"/>
      <c r="AD115" s="966"/>
      <c r="AE115" s="967"/>
      <c r="AF115" s="968">
        <v>4662</v>
      </c>
      <c r="AG115" s="966"/>
      <c r="AH115" s="966"/>
      <c r="AI115" s="966"/>
      <c r="AJ115" s="967"/>
      <c r="AK115" s="968">
        <v>4634</v>
      </c>
      <c r="AL115" s="966"/>
      <c r="AM115" s="966"/>
      <c r="AN115" s="966"/>
      <c r="AO115" s="967"/>
      <c r="AP115" s="969">
        <v>0.3</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v>18000</v>
      </c>
      <c r="BR115" s="857"/>
      <c r="BS115" s="857"/>
      <c r="BT115" s="857"/>
      <c r="BU115" s="857"/>
      <c r="BV115" s="857">
        <v>7500</v>
      </c>
      <c r="BW115" s="857"/>
      <c r="BX115" s="857"/>
      <c r="BY115" s="857"/>
      <c r="BZ115" s="857"/>
      <c r="CA115" s="857">
        <v>36000</v>
      </c>
      <c r="CB115" s="857"/>
      <c r="CC115" s="857"/>
      <c r="CD115" s="857"/>
      <c r="CE115" s="857"/>
      <c r="CF115" s="918">
        <v>2.4</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182</v>
      </c>
      <c r="DH115" s="820"/>
      <c r="DI115" s="820"/>
      <c r="DJ115" s="820"/>
      <c r="DK115" s="821"/>
      <c r="DL115" s="822" t="s">
        <v>182</v>
      </c>
      <c r="DM115" s="820"/>
      <c r="DN115" s="820"/>
      <c r="DO115" s="820"/>
      <c r="DP115" s="821"/>
      <c r="DQ115" s="822" t="s">
        <v>394</v>
      </c>
      <c r="DR115" s="820"/>
      <c r="DS115" s="820"/>
      <c r="DT115" s="820"/>
      <c r="DU115" s="821"/>
      <c r="DV115" s="867" t="s">
        <v>182</v>
      </c>
      <c r="DW115" s="868"/>
      <c r="DX115" s="868"/>
      <c r="DY115" s="868"/>
      <c r="DZ115" s="869"/>
    </row>
    <row r="116" spans="1:130" s="246" customFormat="1" ht="26.25" customHeight="1" x14ac:dyDescent="0.2">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1541</v>
      </c>
      <c r="AB116" s="820"/>
      <c r="AC116" s="820"/>
      <c r="AD116" s="820"/>
      <c r="AE116" s="821"/>
      <c r="AF116" s="822">
        <v>1487</v>
      </c>
      <c r="AG116" s="820"/>
      <c r="AH116" s="820"/>
      <c r="AI116" s="820"/>
      <c r="AJ116" s="821"/>
      <c r="AK116" s="822">
        <v>678</v>
      </c>
      <c r="AL116" s="820"/>
      <c r="AM116" s="820"/>
      <c r="AN116" s="820"/>
      <c r="AO116" s="821"/>
      <c r="AP116" s="867">
        <v>0</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443</v>
      </c>
      <c r="BR116" s="857"/>
      <c r="BS116" s="857"/>
      <c r="BT116" s="857"/>
      <c r="BU116" s="857"/>
      <c r="BV116" s="857" t="s">
        <v>182</v>
      </c>
      <c r="BW116" s="857"/>
      <c r="BX116" s="857"/>
      <c r="BY116" s="857"/>
      <c r="BZ116" s="857"/>
      <c r="CA116" s="857" t="s">
        <v>394</v>
      </c>
      <c r="CB116" s="857"/>
      <c r="CC116" s="857"/>
      <c r="CD116" s="857"/>
      <c r="CE116" s="857"/>
      <c r="CF116" s="918" t="s">
        <v>443</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9000</v>
      </c>
      <c r="DH116" s="820"/>
      <c r="DI116" s="820"/>
      <c r="DJ116" s="820"/>
      <c r="DK116" s="821"/>
      <c r="DL116" s="822">
        <v>4500</v>
      </c>
      <c r="DM116" s="820"/>
      <c r="DN116" s="820"/>
      <c r="DO116" s="820"/>
      <c r="DP116" s="821"/>
      <c r="DQ116" s="822" t="s">
        <v>182</v>
      </c>
      <c r="DR116" s="820"/>
      <c r="DS116" s="820"/>
      <c r="DT116" s="820"/>
      <c r="DU116" s="821"/>
      <c r="DV116" s="867" t="s">
        <v>182</v>
      </c>
      <c r="DW116" s="868"/>
      <c r="DX116" s="868"/>
      <c r="DY116" s="868"/>
      <c r="DZ116" s="869"/>
    </row>
    <row r="117" spans="1:130" s="246" customFormat="1" ht="26.25" customHeight="1" x14ac:dyDescent="0.2">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529612</v>
      </c>
      <c r="AB117" s="952"/>
      <c r="AC117" s="952"/>
      <c r="AD117" s="952"/>
      <c r="AE117" s="953"/>
      <c r="AF117" s="954">
        <v>511695</v>
      </c>
      <c r="AG117" s="952"/>
      <c r="AH117" s="952"/>
      <c r="AI117" s="952"/>
      <c r="AJ117" s="953"/>
      <c r="AK117" s="954">
        <v>429426</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443</v>
      </c>
      <c r="BW117" s="857"/>
      <c r="BX117" s="857"/>
      <c r="BY117" s="857"/>
      <c r="BZ117" s="857"/>
      <c r="CA117" s="857" t="s">
        <v>394</v>
      </c>
      <c r="CB117" s="857"/>
      <c r="CC117" s="857"/>
      <c r="CD117" s="857"/>
      <c r="CE117" s="857"/>
      <c r="CF117" s="918" t="s">
        <v>182</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182</v>
      </c>
      <c r="DH117" s="820"/>
      <c r="DI117" s="820"/>
      <c r="DJ117" s="820"/>
      <c r="DK117" s="821"/>
      <c r="DL117" s="822" t="s">
        <v>443</v>
      </c>
      <c r="DM117" s="820"/>
      <c r="DN117" s="820"/>
      <c r="DO117" s="820"/>
      <c r="DP117" s="821"/>
      <c r="DQ117" s="822" t="s">
        <v>182</v>
      </c>
      <c r="DR117" s="820"/>
      <c r="DS117" s="820"/>
      <c r="DT117" s="820"/>
      <c r="DU117" s="821"/>
      <c r="DV117" s="867" t="s">
        <v>182</v>
      </c>
      <c r="DW117" s="868"/>
      <c r="DX117" s="868"/>
      <c r="DY117" s="868"/>
      <c r="DZ117" s="869"/>
    </row>
    <row r="118" spans="1:130" s="246" customFormat="1" ht="26.25" customHeight="1" x14ac:dyDescent="0.2">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309</v>
      </c>
      <c r="AG118" s="945"/>
      <c r="AH118" s="945"/>
      <c r="AI118" s="945"/>
      <c r="AJ118" s="946"/>
      <c r="AK118" s="947" t="s">
        <v>308</v>
      </c>
      <c r="AL118" s="945"/>
      <c r="AM118" s="945"/>
      <c r="AN118" s="945"/>
      <c r="AO118" s="946"/>
      <c r="AP118" s="948" t="s">
        <v>437</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182</v>
      </c>
      <c r="BR118" s="888"/>
      <c r="BS118" s="888"/>
      <c r="BT118" s="888"/>
      <c r="BU118" s="888"/>
      <c r="BV118" s="888" t="s">
        <v>443</v>
      </c>
      <c r="BW118" s="888"/>
      <c r="BX118" s="888"/>
      <c r="BY118" s="888"/>
      <c r="BZ118" s="888"/>
      <c r="CA118" s="888" t="s">
        <v>182</v>
      </c>
      <c r="CB118" s="888"/>
      <c r="CC118" s="888"/>
      <c r="CD118" s="888"/>
      <c r="CE118" s="888"/>
      <c r="CF118" s="918" t="s">
        <v>443</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182</v>
      </c>
      <c r="DH118" s="820"/>
      <c r="DI118" s="820"/>
      <c r="DJ118" s="820"/>
      <c r="DK118" s="821"/>
      <c r="DL118" s="822" t="s">
        <v>182</v>
      </c>
      <c r="DM118" s="820"/>
      <c r="DN118" s="820"/>
      <c r="DO118" s="820"/>
      <c r="DP118" s="821"/>
      <c r="DQ118" s="822" t="s">
        <v>182</v>
      </c>
      <c r="DR118" s="820"/>
      <c r="DS118" s="820"/>
      <c r="DT118" s="820"/>
      <c r="DU118" s="821"/>
      <c r="DV118" s="867" t="s">
        <v>182</v>
      </c>
      <c r="DW118" s="868"/>
      <c r="DX118" s="868"/>
      <c r="DY118" s="868"/>
      <c r="DZ118" s="869"/>
    </row>
    <row r="119" spans="1:130" s="246" customFormat="1" ht="26.25" customHeight="1" x14ac:dyDescent="0.2">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471</v>
      </c>
      <c r="AB119" s="938"/>
      <c r="AC119" s="938"/>
      <c r="AD119" s="938"/>
      <c r="AE119" s="939"/>
      <c r="AF119" s="940" t="s">
        <v>182</v>
      </c>
      <c r="AG119" s="938"/>
      <c r="AH119" s="938"/>
      <c r="AI119" s="938"/>
      <c r="AJ119" s="939"/>
      <c r="AK119" s="940" t="s">
        <v>182</v>
      </c>
      <c r="AL119" s="938"/>
      <c r="AM119" s="938"/>
      <c r="AN119" s="938"/>
      <c r="AO119" s="939"/>
      <c r="AP119" s="941" t="s">
        <v>443</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472</v>
      </c>
      <c r="BP119" s="921"/>
      <c r="BQ119" s="925">
        <v>4276177</v>
      </c>
      <c r="BR119" s="888"/>
      <c r="BS119" s="888"/>
      <c r="BT119" s="888"/>
      <c r="BU119" s="888"/>
      <c r="BV119" s="888">
        <v>4247458</v>
      </c>
      <c r="BW119" s="888"/>
      <c r="BX119" s="888"/>
      <c r="BY119" s="888"/>
      <c r="BZ119" s="888"/>
      <c r="CA119" s="888">
        <v>4383381</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474</v>
      </c>
      <c r="DH119" s="803"/>
      <c r="DI119" s="803"/>
      <c r="DJ119" s="803"/>
      <c r="DK119" s="804"/>
      <c r="DL119" s="805" t="s">
        <v>182</v>
      </c>
      <c r="DM119" s="803"/>
      <c r="DN119" s="803"/>
      <c r="DO119" s="803"/>
      <c r="DP119" s="804"/>
      <c r="DQ119" s="805" t="s">
        <v>443</v>
      </c>
      <c r="DR119" s="803"/>
      <c r="DS119" s="803"/>
      <c r="DT119" s="803"/>
      <c r="DU119" s="804"/>
      <c r="DV119" s="891" t="s">
        <v>474</v>
      </c>
      <c r="DW119" s="892"/>
      <c r="DX119" s="892"/>
      <c r="DY119" s="892"/>
      <c r="DZ119" s="893"/>
    </row>
    <row r="120" spans="1:130" s="246" customFormat="1" ht="26.25" customHeight="1" x14ac:dyDescent="0.2">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182</v>
      </c>
      <c r="AB120" s="820"/>
      <c r="AC120" s="820"/>
      <c r="AD120" s="820"/>
      <c r="AE120" s="821"/>
      <c r="AF120" s="822" t="s">
        <v>453</v>
      </c>
      <c r="AG120" s="820"/>
      <c r="AH120" s="820"/>
      <c r="AI120" s="820"/>
      <c r="AJ120" s="821"/>
      <c r="AK120" s="822" t="s">
        <v>182</v>
      </c>
      <c r="AL120" s="820"/>
      <c r="AM120" s="820"/>
      <c r="AN120" s="820"/>
      <c r="AO120" s="821"/>
      <c r="AP120" s="867" t="s">
        <v>443</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2125412</v>
      </c>
      <c r="BR120" s="885"/>
      <c r="BS120" s="885"/>
      <c r="BT120" s="885"/>
      <c r="BU120" s="885"/>
      <c r="BV120" s="885">
        <v>2886327</v>
      </c>
      <c r="BW120" s="885"/>
      <c r="BX120" s="885"/>
      <c r="BY120" s="885"/>
      <c r="BZ120" s="885"/>
      <c r="CA120" s="885">
        <v>2623589</v>
      </c>
      <c r="CB120" s="885"/>
      <c r="CC120" s="885"/>
      <c r="CD120" s="885"/>
      <c r="CE120" s="885"/>
      <c r="CF120" s="909">
        <v>174.2</v>
      </c>
      <c r="CG120" s="910"/>
      <c r="CH120" s="910"/>
      <c r="CI120" s="910"/>
      <c r="CJ120" s="910"/>
      <c r="CK120" s="911" t="s">
        <v>477</v>
      </c>
      <c r="CL120" s="895"/>
      <c r="CM120" s="895"/>
      <c r="CN120" s="895"/>
      <c r="CO120" s="896"/>
      <c r="CP120" s="915" t="s">
        <v>478</v>
      </c>
      <c r="CQ120" s="916"/>
      <c r="CR120" s="916"/>
      <c r="CS120" s="916"/>
      <c r="CT120" s="916"/>
      <c r="CU120" s="916"/>
      <c r="CV120" s="916"/>
      <c r="CW120" s="916"/>
      <c r="CX120" s="916"/>
      <c r="CY120" s="916"/>
      <c r="CZ120" s="916"/>
      <c r="DA120" s="916"/>
      <c r="DB120" s="916"/>
      <c r="DC120" s="916"/>
      <c r="DD120" s="916"/>
      <c r="DE120" s="916"/>
      <c r="DF120" s="917"/>
      <c r="DG120" s="904">
        <v>327219</v>
      </c>
      <c r="DH120" s="885"/>
      <c r="DI120" s="885"/>
      <c r="DJ120" s="885"/>
      <c r="DK120" s="885"/>
      <c r="DL120" s="885">
        <v>305096</v>
      </c>
      <c r="DM120" s="885"/>
      <c r="DN120" s="885"/>
      <c r="DO120" s="885"/>
      <c r="DP120" s="885"/>
      <c r="DQ120" s="885">
        <v>281043</v>
      </c>
      <c r="DR120" s="885"/>
      <c r="DS120" s="885"/>
      <c r="DT120" s="885"/>
      <c r="DU120" s="885"/>
      <c r="DV120" s="886">
        <v>18.7</v>
      </c>
      <c r="DW120" s="886"/>
      <c r="DX120" s="886"/>
      <c r="DY120" s="886"/>
      <c r="DZ120" s="887"/>
    </row>
    <row r="121" spans="1:130" s="246" customFormat="1" ht="26.25" customHeight="1" x14ac:dyDescent="0.2">
      <c r="A121" s="860"/>
      <c r="B121" s="861"/>
      <c r="C121" s="906" t="s">
        <v>479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394</v>
      </c>
      <c r="AB121" s="820"/>
      <c r="AC121" s="820"/>
      <c r="AD121" s="820"/>
      <c r="AE121" s="821"/>
      <c r="AF121" s="822" t="s">
        <v>182</v>
      </c>
      <c r="AG121" s="820"/>
      <c r="AH121" s="820"/>
      <c r="AI121" s="820"/>
      <c r="AJ121" s="821"/>
      <c r="AK121" s="822" t="s">
        <v>182</v>
      </c>
      <c r="AL121" s="820"/>
      <c r="AM121" s="820"/>
      <c r="AN121" s="820"/>
      <c r="AO121" s="821"/>
      <c r="AP121" s="867" t="s">
        <v>182</v>
      </c>
      <c r="AQ121" s="868"/>
      <c r="AR121" s="868"/>
      <c r="AS121" s="868"/>
      <c r="AT121" s="869"/>
      <c r="AU121" s="929"/>
      <c r="AV121" s="930"/>
      <c r="AW121" s="930"/>
      <c r="AX121" s="930"/>
      <c r="AY121" s="931"/>
      <c r="AZ121" s="855" t="s">
        <v>480</v>
      </c>
      <c r="BA121" s="790"/>
      <c r="BB121" s="790"/>
      <c r="BC121" s="790"/>
      <c r="BD121" s="790"/>
      <c r="BE121" s="790"/>
      <c r="BF121" s="790"/>
      <c r="BG121" s="790"/>
      <c r="BH121" s="790"/>
      <c r="BI121" s="790"/>
      <c r="BJ121" s="790"/>
      <c r="BK121" s="790"/>
      <c r="BL121" s="790"/>
      <c r="BM121" s="790"/>
      <c r="BN121" s="790"/>
      <c r="BO121" s="790"/>
      <c r="BP121" s="791"/>
      <c r="BQ121" s="856">
        <v>105602</v>
      </c>
      <c r="BR121" s="857"/>
      <c r="BS121" s="857"/>
      <c r="BT121" s="857"/>
      <c r="BU121" s="857"/>
      <c r="BV121" s="857">
        <v>118262</v>
      </c>
      <c r="BW121" s="857"/>
      <c r="BX121" s="857"/>
      <c r="BY121" s="857"/>
      <c r="BZ121" s="857"/>
      <c r="CA121" s="857">
        <v>110507</v>
      </c>
      <c r="CB121" s="857"/>
      <c r="CC121" s="857"/>
      <c r="CD121" s="857"/>
      <c r="CE121" s="857"/>
      <c r="CF121" s="918">
        <v>7.3</v>
      </c>
      <c r="CG121" s="919"/>
      <c r="CH121" s="919"/>
      <c r="CI121" s="919"/>
      <c r="CJ121" s="919"/>
      <c r="CK121" s="912"/>
      <c r="CL121" s="898"/>
      <c r="CM121" s="898"/>
      <c r="CN121" s="898"/>
      <c r="CO121" s="899"/>
      <c r="CP121" s="878" t="s">
        <v>481</v>
      </c>
      <c r="CQ121" s="879"/>
      <c r="CR121" s="879"/>
      <c r="CS121" s="879"/>
      <c r="CT121" s="879"/>
      <c r="CU121" s="879"/>
      <c r="CV121" s="879"/>
      <c r="CW121" s="879"/>
      <c r="CX121" s="879"/>
      <c r="CY121" s="879"/>
      <c r="CZ121" s="879"/>
      <c r="DA121" s="879"/>
      <c r="DB121" s="879"/>
      <c r="DC121" s="879"/>
      <c r="DD121" s="879"/>
      <c r="DE121" s="879"/>
      <c r="DF121" s="880"/>
      <c r="DG121" s="856">
        <v>80574</v>
      </c>
      <c r="DH121" s="857"/>
      <c r="DI121" s="857"/>
      <c r="DJ121" s="857"/>
      <c r="DK121" s="857"/>
      <c r="DL121" s="857">
        <v>76280</v>
      </c>
      <c r="DM121" s="857"/>
      <c r="DN121" s="857"/>
      <c r="DO121" s="857"/>
      <c r="DP121" s="857"/>
      <c r="DQ121" s="857">
        <v>71904</v>
      </c>
      <c r="DR121" s="857"/>
      <c r="DS121" s="857"/>
      <c r="DT121" s="857"/>
      <c r="DU121" s="857"/>
      <c r="DV121" s="834">
        <v>4.8</v>
      </c>
      <c r="DW121" s="834"/>
      <c r="DX121" s="834"/>
      <c r="DY121" s="834"/>
      <c r="DZ121" s="835"/>
    </row>
    <row r="122" spans="1:130" s="246" customFormat="1" ht="26.25" customHeight="1" x14ac:dyDescent="0.2">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182</v>
      </c>
      <c r="AB122" s="820"/>
      <c r="AC122" s="820"/>
      <c r="AD122" s="820"/>
      <c r="AE122" s="821"/>
      <c r="AF122" s="822" t="s">
        <v>182</v>
      </c>
      <c r="AG122" s="820"/>
      <c r="AH122" s="820"/>
      <c r="AI122" s="820"/>
      <c r="AJ122" s="821"/>
      <c r="AK122" s="822" t="s">
        <v>182</v>
      </c>
      <c r="AL122" s="820"/>
      <c r="AM122" s="820"/>
      <c r="AN122" s="820"/>
      <c r="AO122" s="821"/>
      <c r="AP122" s="867" t="s">
        <v>182</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2612618</v>
      </c>
      <c r="BR122" s="888"/>
      <c r="BS122" s="888"/>
      <c r="BT122" s="888"/>
      <c r="BU122" s="888"/>
      <c r="BV122" s="888">
        <v>2649242</v>
      </c>
      <c r="BW122" s="888"/>
      <c r="BX122" s="888"/>
      <c r="BY122" s="888"/>
      <c r="BZ122" s="888"/>
      <c r="CA122" s="888">
        <v>2762117</v>
      </c>
      <c r="CB122" s="888"/>
      <c r="CC122" s="888"/>
      <c r="CD122" s="888"/>
      <c r="CE122" s="888"/>
      <c r="CF122" s="889">
        <v>183.4</v>
      </c>
      <c r="CG122" s="890"/>
      <c r="CH122" s="890"/>
      <c r="CI122" s="890"/>
      <c r="CJ122" s="890"/>
      <c r="CK122" s="912"/>
      <c r="CL122" s="898"/>
      <c r="CM122" s="898"/>
      <c r="CN122" s="898"/>
      <c r="CO122" s="899"/>
      <c r="CP122" s="878" t="s">
        <v>411</v>
      </c>
      <c r="CQ122" s="879"/>
      <c r="CR122" s="879"/>
      <c r="CS122" s="879"/>
      <c r="CT122" s="879"/>
      <c r="CU122" s="879"/>
      <c r="CV122" s="879"/>
      <c r="CW122" s="879"/>
      <c r="CX122" s="879"/>
      <c r="CY122" s="879"/>
      <c r="CZ122" s="879"/>
      <c r="DA122" s="879"/>
      <c r="DB122" s="879"/>
      <c r="DC122" s="879"/>
      <c r="DD122" s="879"/>
      <c r="DE122" s="879"/>
      <c r="DF122" s="880"/>
      <c r="DG122" s="856">
        <v>28232</v>
      </c>
      <c r="DH122" s="857"/>
      <c r="DI122" s="857"/>
      <c r="DJ122" s="857"/>
      <c r="DK122" s="857"/>
      <c r="DL122" s="857">
        <v>25564</v>
      </c>
      <c r="DM122" s="857"/>
      <c r="DN122" s="857"/>
      <c r="DO122" s="857"/>
      <c r="DP122" s="857"/>
      <c r="DQ122" s="857">
        <v>22830</v>
      </c>
      <c r="DR122" s="857"/>
      <c r="DS122" s="857"/>
      <c r="DT122" s="857"/>
      <c r="DU122" s="857"/>
      <c r="DV122" s="834">
        <v>1.5</v>
      </c>
      <c r="DW122" s="834"/>
      <c r="DX122" s="834"/>
      <c r="DY122" s="834"/>
      <c r="DZ122" s="835"/>
    </row>
    <row r="123" spans="1:130" s="246" customFormat="1" ht="26.25" customHeight="1" x14ac:dyDescent="0.2">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4590</v>
      </c>
      <c r="AB123" s="820"/>
      <c r="AC123" s="820"/>
      <c r="AD123" s="820"/>
      <c r="AE123" s="821"/>
      <c r="AF123" s="822">
        <v>4561</v>
      </c>
      <c r="AG123" s="820"/>
      <c r="AH123" s="820"/>
      <c r="AI123" s="820"/>
      <c r="AJ123" s="821"/>
      <c r="AK123" s="822">
        <v>4534</v>
      </c>
      <c r="AL123" s="820"/>
      <c r="AM123" s="820"/>
      <c r="AN123" s="820"/>
      <c r="AO123" s="821"/>
      <c r="AP123" s="867">
        <v>0.3</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483</v>
      </c>
      <c r="BP123" s="921"/>
      <c r="BQ123" s="875">
        <v>4843632</v>
      </c>
      <c r="BR123" s="876"/>
      <c r="BS123" s="876"/>
      <c r="BT123" s="876"/>
      <c r="BU123" s="876"/>
      <c r="BV123" s="876">
        <v>5653831</v>
      </c>
      <c r="BW123" s="876"/>
      <c r="BX123" s="876"/>
      <c r="BY123" s="876"/>
      <c r="BZ123" s="876"/>
      <c r="CA123" s="876">
        <v>5496213</v>
      </c>
      <c r="CB123" s="876"/>
      <c r="CC123" s="876"/>
      <c r="CD123" s="876"/>
      <c r="CE123" s="876"/>
      <c r="CF123" s="786"/>
      <c r="CG123" s="787"/>
      <c r="CH123" s="787"/>
      <c r="CI123" s="787"/>
      <c r="CJ123" s="877"/>
      <c r="CK123" s="912"/>
      <c r="CL123" s="898"/>
      <c r="CM123" s="898"/>
      <c r="CN123" s="898"/>
      <c r="CO123" s="899"/>
      <c r="CP123" s="878" t="s">
        <v>484</v>
      </c>
      <c r="CQ123" s="879"/>
      <c r="CR123" s="879"/>
      <c r="CS123" s="879"/>
      <c r="CT123" s="879"/>
      <c r="CU123" s="879"/>
      <c r="CV123" s="879"/>
      <c r="CW123" s="879"/>
      <c r="CX123" s="879"/>
      <c r="CY123" s="879"/>
      <c r="CZ123" s="879"/>
      <c r="DA123" s="879"/>
      <c r="DB123" s="879"/>
      <c r="DC123" s="879"/>
      <c r="DD123" s="879"/>
      <c r="DE123" s="879"/>
      <c r="DF123" s="880"/>
      <c r="DG123" s="819" t="s">
        <v>182</v>
      </c>
      <c r="DH123" s="820"/>
      <c r="DI123" s="820"/>
      <c r="DJ123" s="820"/>
      <c r="DK123" s="821"/>
      <c r="DL123" s="822" t="s">
        <v>182</v>
      </c>
      <c r="DM123" s="820"/>
      <c r="DN123" s="820"/>
      <c r="DO123" s="820"/>
      <c r="DP123" s="821"/>
      <c r="DQ123" s="822">
        <v>775</v>
      </c>
      <c r="DR123" s="820"/>
      <c r="DS123" s="820"/>
      <c r="DT123" s="820"/>
      <c r="DU123" s="821"/>
      <c r="DV123" s="867">
        <v>0.1</v>
      </c>
      <c r="DW123" s="868"/>
      <c r="DX123" s="868"/>
      <c r="DY123" s="868"/>
      <c r="DZ123" s="869"/>
    </row>
    <row r="124" spans="1:130" s="246" customFormat="1" ht="26.25" customHeight="1" thickBot="1" x14ac:dyDescent="0.25">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182</v>
      </c>
      <c r="AB124" s="820"/>
      <c r="AC124" s="820"/>
      <c r="AD124" s="820"/>
      <c r="AE124" s="821"/>
      <c r="AF124" s="822" t="s">
        <v>474</v>
      </c>
      <c r="AG124" s="820"/>
      <c r="AH124" s="820"/>
      <c r="AI124" s="820"/>
      <c r="AJ124" s="821"/>
      <c r="AK124" s="822" t="s">
        <v>182</v>
      </c>
      <c r="AL124" s="820"/>
      <c r="AM124" s="820"/>
      <c r="AN124" s="820"/>
      <c r="AO124" s="821"/>
      <c r="AP124" s="867" t="s">
        <v>453</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182</v>
      </c>
      <c r="BR124" s="874"/>
      <c r="BS124" s="874"/>
      <c r="BT124" s="874"/>
      <c r="BU124" s="874"/>
      <c r="BV124" s="874" t="s">
        <v>182</v>
      </c>
      <c r="BW124" s="874"/>
      <c r="BX124" s="874"/>
      <c r="BY124" s="874"/>
      <c r="BZ124" s="874"/>
      <c r="CA124" s="874" t="s">
        <v>474</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t="s">
        <v>182</v>
      </c>
      <c r="DH124" s="803"/>
      <c r="DI124" s="803"/>
      <c r="DJ124" s="803"/>
      <c r="DK124" s="804"/>
      <c r="DL124" s="805" t="s">
        <v>182</v>
      </c>
      <c r="DM124" s="803"/>
      <c r="DN124" s="803"/>
      <c r="DO124" s="803"/>
      <c r="DP124" s="804"/>
      <c r="DQ124" s="805" t="s">
        <v>182</v>
      </c>
      <c r="DR124" s="803"/>
      <c r="DS124" s="803"/>
      <c r="DT124" s="803"/>
      <c r="DU124" s="804"/>
      <c r="DV124" s="891" t="s">
        <v>182</v>
      </c>
      <c r="DW124" s="892"/>
      <c r="DX124" s="892"/>
      <c r="DY124" s="892"/>
      <c r="DZ124" s="893"/>
    </row>
    <row r="125" spans="1:130" s="246" customFormat="1" ht="26.25" customHeight="1" x14ac:dyDescent="0.2">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182</v>
      </c>
      <c r="AB125" s="820"/>
      <c r="AC125" s="820"/>
      <c r="AD125" s="820"/>
      <c r="AE125" s="821"/>
      <c r="AF125" s="822" t="s">
        <v>182</v>
      </c>
      <c r="AG125" s="820"/>
      <c r="AH125" s="820"/>
      <c r="AI125" s="820"/>
      <c r="AJ125" s="821"/>
      <c r="AK125" s="822" t="s">
        <v>474</v>
      </c>
      <c r="AL125" s="820"/>
      <c r="AM125" s="820"/>
      <c r="AN125" s="820"/>
      <c r="AO125" s="821"/>
      <c r="AP125" s="867" t="s">
        <v>453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487</v>
      </c>
      <c r="CL125" s="895"/>
      <c r="CM125" s="895"/>
      <c r="CN125" s="895"/>
      <c r="CO125" s="896"/>
      <c r="CP125" s="903" t="s">
        <v>488</v>
      </c>
      <c r="CQ125" s="848"/>
      <c r="CR125" s="848"/>
      <c r="CS125" s="848"/>
      <c r="CT125" s="848"/>
      <c r="CU125" s="848"/>
      <c r="CV125" s="848"/>
      <c r="CW125" s="848"/>
      <c r="CX125" s="848"/>
      <c r="CY125" s="848"/>
      <c r="CZ125" s="848"/>
      <c r="DA125" s="848"/>
      <c r="DB125" s="848"/>
      <c r="DC125" s="848"/>
      <c r="DD125" s="848"/>
      <c r="DE125" s="848"/>
      <c r="DF125" s="849"/>
      <c r="DG125" s="904" t="s">
        <v>182</v>
      </c>
      <c r="DH125" s="885"/>
      <c r="DI125" s="885"/>
      <c r="DJ125" s="885"/>
      <c r="DK125" s="885"/>
      <c r="DL125" s="885" t="s">
        <v>474</v>
      </c>
      <c r="DM125" s="885"/>
      <c r="DN125" s="885"/>
      <c r="DO125" s="885"/>
      <c r="DP125" s="885"/>
      <c r="DQ125" s="885" t="s">
        <v>182</v>
      </c>
      <c r="DR125" s="885"/>
      <c r="DS125" s="885"/>
      <c r="DT125" s="885"/>
      <c r="DU125" s="885"/>
      <c r="DV125" s="886" t="s">
        <v>182</v>
      </c>
      <c r="DW125" s="886"/>
      <c r="DX125" s="886"/>
      <c r="DY125" s="886"/>
      <c r="DZ125" s="887"/>
    </row>
    <row r="126" spans="1:130" s="246" customFormat="1" ht="26.25" customHeight="1" thickBot="1" x14ac:dyDescent="0.25">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182</v>
      </c>
      <c r="AB126" s="820"/>
      <c r="AC126" s="820"/>
      <c r="AD126" s="820"/>
      <c r="AE126" s="821"/>
      <c r="AF126" s="822" t="s">
        <v>394</v>
      </c>
      <c r="AG126" s="820"/>
      <c r="AH126" s="820"/>
      <c r="AI126" s="820"/>
      <c r="AJ126" s="821"/>
      <c r="AK126" s="822" t="s">
        <v>182</v>
      </c>
      <c r="AL126" s="820"/>
      <c r="AM126" s="820"/>
      <c r="AN126" s="820"/>
      <c r="AO126" s="821"/>
      <c r="AP126" s="867" t="s">
        <v>474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489</v>
      </c>
      <c r="CQ126" s="790"/>
      <c r="CR126" s="790"/>
      <c r="CS126" s="790"/>
      <c r="CT126" s="790"/>
      <c r="CU126" s="790"/>
      <c r="CV126" s="790"/>
      <c r="CW126" s="790"/>
      <c r="CX126" s="790"/>
      <c r="CY126" s="790"/>
      <c r="CZ126" s="790"/>
      <c r="DA126" s="790"/>
      <c r="DB126" s="790"/>
      <c r="DC126" s="790"/>
      <c r="DD126" s="790"/>
      <c r="DE126" s="790"/>
      <c r="DF126" s="791"/>
      <c r="DG126" s="856" t="s">
        <v>182</v>
      </c>
      <c r="DH126" s="857"/>
      <c r="DI126" s="857"/>
      <c r="DJ126" s="857"/>
      <c r="DK126" s="857"/>
      <c r="DL126" s="857" t="s">
        <v>182</v>
      </c>
      <c r="DM126" s="857"/>
      <c r="DN126" s="857"/>
      <c r="DO126" s="857"/>
      <c r="DP126" s="857"/>
      <c r="DQ126" s="857" t="s">
        <v>182</v>
      </c>
      <c r="DR126" s="857"/>
      <c r="DS126" s="857"/>
      <c r="DT126" s="857"/>
      <c r="DU126" s="857"/>
      <c r="DV126" s="834" t="s">
        <v>182</v>
      </c>
      <c r="DW126" s="834"/>
      <c r="DX126" s="834"/>
      <c r="DY126" s="834"/>
      <c r="DZ126" s="835"/>
    </row>
    <row r="127" spans="1:130" s="246" customFormat="1" ht="26.25" customHeight="1" x14ac:dyDescent="0.2">
      <c r="A127" s="862"/>
      <c r="B127" s="863"/>
      <c r="C127" s="881" t="s">
        <v>490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129</v>
      </c>
      <c r="AB127" s="820"/>
      <c r="AC127" s="820"/>
      <c r="AD127" s="820"/>
      <c r="AE127" s="821"/>
      <c r="AF127" s="822">
        <v>101</v>
      </c>
      <c r="AG127" s="820"/>
      <c r="AH127" s="820"/>
      <c r="AI127" s="820"/>
      <c r="AJ127" s="821"/>
      <c r="AK127" s="822">
        <v>100</v>
      </c>
      <c r="AL127" s="820"/>
      <c r="AM127" s="820"/>
      <c r="AN127" s="820"/>
      <c r="AO127" s="821"/>
      <c r="AP127" s="867">
        <v>0</v>
      </c>
      <c r="AQ127" s="868"/>
      <c r="AR127" s="868"/>
      <c r="AS127" s="868"/>
      <c r="AT127" s="869"/>
      <c r="AU127" s="282"/>
      <c r="AV127" s="282"/>
      <c r="AW127" s="282"/>
      <c r="AX127" s="884" t="s">
        <v>491</v>
      </c>
      <c r="AY127" s="852"/>
      <c r="AZ127" s="852"/>
      <c r="BA127" s="852"/>
      <c r="BB127" s="852"/>
      <c r="BC127" s="852"/>
      <c r="BD127" s="852"/>
      <c r="BE127" s="853"/>
      <c r="BF127" s="851" t="s">
        <v>492</v>
      </c>
      <c r="BG127" s="852"/>
      <c r="BH127" s="852"/>
      <c r="BI127" s="852"/>
      <c r="BJ127" s="852"/>
      <c r="BK127" s="852"/>
      <c r="BL127" s="853"/>
      <c r="BM127" s="851" t="s">
        <v>493</v>
      </c>
      <c r="BN127" s="852"/>
      <c r="BO127" s="852"/>
      <c r="BP127" s="852"/>
      <c r="BQ127" s="852"/>
      <c r="BR127" s="852"/>
      <c r="BS127" s="853"/>
      <c r="BT127" s="851" t="s">
        <v>494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495</v>
      </c>
      <c r="CQ127" s="790"/>
      <c r="CR127" s="790"/>
      <c r="CS127" s="790"/>
      <c r="CT127" s="790"/>
      <c r="CU127" s="790"/>
      <c r="CV127" s="790"/>
      <c r="CW127" s="790"/>
      <c r="CX127" s="790"/>
      <c r="CY127" s="790"/>
      <c r="CZ127" s="790"/>
      <c r="DA127" s="790"/>
      <c r="DB127" s="790"/>
      <c r="DC127" s="790"/>
      <c r="DD127" s="790"/>
      <c r="DE127" s="790"/>
      <c r="DF127" s="791"/>
      <c r="DG127" s="856" t="s">
        <v>394</v>
      </c>
      <c r="DH127" s="857"/>
      <c r="DI127" s="857"/>
      <c r="DJ127" s="857"/>
      <c r="DK127" s="857"/>
      <c r="DL127" s="857" t="s">
        <v>182</v>
      </c>
      <c r="DM127" s="857"/>
      <c r="DN127" s="857"/>
      <c r="DO127" s="857"/>
      <c r="DP127" s="857"/>
      <c r="DQ127" s="857" t="s">
        <v>182</v>
      </c>
      <c r="DR127" s="857"/>
      <c r="DS127" s="857"/>
      <c r="DT127" s="857"/>
      <c r="DU127" s="857"/>
      <c r="DV127" s="834" t="s">
        <v>182</v>
      </c>
      <c r="DW127" s="834"/>
      <c r="DX127" s="834"/>
      <c r="DY127" s="834"/>
      <c r="DZ127" s="835"/>
    </row>
    <row r="128" spans="1:130" s="246" customFormat="1" ht="26.25" customHeight="1" thickBot="1" x14ac:dyDescent="0.25">
      <c r="A128" s="836" t="s">
        <v>496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497</v>
      </c>
      <c r="X128" s="838"/>
      <c r="Y128" s="838"/>
      <c r="Z128" s="839"/>
      <c r="AA128" s="840">
        <v>9205</v>
      </c>
      <c r="AB128" s="841"/>
      <c r="AC128" s="841"/>
      <c r="AD128" s="841"/>
      <c r="AE128" s="842"/>
      <c r="AF128" s="843">
        <v>9073</v>
      </c>
      <c r="AG128" s="841"/>
      <c r="AH128" s="841"/>
      <c r="AI128" s="841"/>
      <c r="AJ128" s="842"/>
      <c r="AK128" s="843">
        <v>8898</v>
      </c>
      <c r="AL128" s="841"/>
      <c r="AM128" s="841"/>
      <c r="AN128" s="841"/>
      <c r="AO128" s="842"/>
      <c r="AP128" s="844"/>
      <c r="AQ128" s="845"/>
      <c r="AR128" s="845"/>
      <c r="AS128" s="845"/>
      <c r="AT128" s="846"/>
      <c r="AU128" s="282"/>
      <c r="AV128" s="282"/>
      <c r="AW128" s="282"/>
      <c r="AX128" s="847" t="s">
        <v>498</v>
      </c>
      <c r="AY128" s="848"/>
      <c r="AZ128" s="848"/>
      <c r="BA128" s="848"/>
      <c r="BB128" s="848"/>
      <c r="BC128" s="848"/>
      <c r="BD128" s="848"/>
      <c r="BE128" s="849"/>
      <c r="BF128" s="826" t="s">
        <v>182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499</v>
      </c>
      <c r="CQ128" s="768"/>
      <c r="CR128" s="768"/>
      <c r="CS128" s="768"/>
      <c r="CT128" s="768"/>
      <c r="CU128" s="768"/>
      <c r="CV128" s="768"/>
      <c r="CW128" s="768"/>
      <c r="CX128" s="768"/>
      <c r="CY128" s="768"/>
      <c r="CZ128" s="768"/>
      <c r="DA128" s="768"/>
      <c r="DB128" s="768"/>
      <c r="DC128" s="768"/>
      <c r="DD128" s="768"/>
      <c r="DE128" s="768"/>
      <c r="DF128" s="769"/>
      <c r="DG128" s="830">
        <v>18000</v>
      </c>
      <c r="DH128" s="831"/>
      <c r="DI128" s="831"/>
      <c r="DJ128" s="831"/>
      <c r="DK128" s="831"/>
      <c r="DL128" s="831">
        <v>7500</v>
      </c>
      <c r="DM128" s="831"/>
      <c r="DN128" s="831"/>
      <c r="DO128" s="831"/>
      <c r="DP128" s="831"/>
      <c r="DQ128" s="831">
        <v>36000</v>
      </c>
      <c r="DR128" s="831"/>
      <c r="DS128" s="831"/>
      <c r="DT128" s="831"/>
      <c r="DU128" s="831"/>
      <c r="DV128" s="832">
        <v>2.4</v>
      </c>
      <c r="DW128" s="832"/>
      <c r="DX128" s="832"/>
      <c r="DY128" s="832"/>
      <c r="DZ128" s="833"/>
    </row>
    <row r="129" spans="1:131" s="246" customFormat="1" ht="26.25" customHeight="1" x14ac:dyDescent="0.2">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500</v>
      </c>
      <c r="X129" s="817"/>
      <c r="Y129" s="817"/>
      <c r="Z129" s="818"/>
      <c r="AA129" s="819">
        <v>1916731</v>
      </c>
      <c r="AB129" s="820"/>
      <c r="AC129" s="820"/>
      <c r="AD129" s="820"/>
      <c r="AE129" s="821"/>
      <c r="AF129" s="822">
        <v>1851359</v>
      </c>
      <c r="AG129" s="820"/>
      <c r="AH129" s="820"/>
      <c r="AI129" s="820"/>
      <c r="AJ129" s="821"/>
      <c r="AK129" s="822">
        <v>1796827</v>
      </c>
      <c r="AL129" s="820"/>
      <c r="AM129" s="820"/>
      <c r="AN129" s="820"/>
      <c r="AO129" s="821"/>
      <c r="AP129" s="823"/>
      <c r="AQ129" s="824"/>
      <c r="AR129" s="824"/>
      <c r="AS129" s="824"/>
      <c r="AT129" s="825"/>
      <c r="AU129" s="284"/>
      <c r="AV129" s="284"/>
      <c r="AW129" s="284"/>
      <c r="AX129" s="789" t="s">
        <v>501</v>
      </c>
      <c r="AY129" s="790"/>
      <c r="AZ129" s="790"/>
      <c r="BA129" s="790"/>
      <c r="BB129" s="790"/>
      <c r="BC129" s="790"/>
      <c r="BD129" s="790"/>
      <c r="BE129" s="791"/>
      <c r="BF129" s="809" t="s">
        <v>182</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503</v>
      </c>
      <c r="X130" s="817"/>
      <c r="Y130" s="817"/>
      <c r="Z130" s="818"/>
      <c r="AA130" s="819">
        <v>359437</v>
      </c>
      <c r="AB130" s="820"/>
      <c r="AC130" s="820"/>
      <c r="AD130" s="820"/>
      <c r="AE130" s="821"/>
      <c r="AF130" s="822">
        <v>345009</v>
      </c>
      <c r="AG130" s="820"/>
      <c r="AH130" s="820"/>
      <c r="AI130" s="820"/>
      <c r="AJ130" s="821"/>
      <c r="AK130" s="822">
        <v>290797</v>
      </c>
      <c r="AL130" s="820"/>
      <c r="AM130" s="820"/>
      <c r="AN130" s="820"/>
      <c r="AO130" s="821"/>
      <c r="AP130" s="823"/>
      <c r="AQ130" s="824"/>
      <c r="AR130" s="824"/>
      <c r="AS130" s="824"/>
      <c r="AT130" s="825"/>
      <c r="AU130" s="284"/>
      <c r="AV130" s="284"/>
      <c r="AW130" s="284"/>
      <c r="AX130" s="789" t="s">
        <v>504</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505</v>
      </c>
      <c r="X131" s="800"/>
      <c r="Y131" s="800"/>
      <c r="Z131" s="801"/>
      <c r="AA131" s="802">
        <v>1557294</v>
      </c>
      <c r="AB131" s="803"/>
      <c r="AC131" s="803"/>
      <c r="AD131" s="803"/>
      <c r="AE131" s="804"/>
      <c r="AF131" s="805">
        <v>1506350</v>
      </c>
      <c r="AG131" s="803"/>
      <c r="AH131" s="803"/>
      <c r="AI131" s="803"/>
      <c r="AJ131" s="804"/>
      <c r="AK131" s="805">
        <v>1506030</v>
      </c>
      <c r="AL131" s="803"/>
      <c r="AM131" s="803"/>
      <c r="AN131" s="803"/>
      <c r="AO131" s="804"/>
      <c r="AP131" s="806"/>
      <c r="AQ131" s="807"/>
      <c r="AR131" s="807"/>
      <c r="AS131" s="807"/>
      <c r="AT131" s="808"/>
      <c r="AU131" s="284"/>
      <c r="AV131" s="284"/>
      <c r="AW131" s="284"/>
      <c r="AX131" s="767" t="s">
        <v>506</v>
      </c>
      <c r="AY131" s="768"/>
      <c r="AZ131" s="768"/>
      <c r="BA131" s="768"/>
      <c r="BB131" s="768"/>
      <c r="BC131" s="768"/>
      <c r="BD131" s="768"/>
      <c r="BE131" s="769"/>
      <c r="BF131" s="770" t="s">
        <v>182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10.33651963</v>
      </c>
      <c r="AB132" s="783"/>
      <c r="AC132" s="783"/>
      <c r="AD132" s="783"/>
      <c r="AE132" s="784"/>
      <c r="AF132" s="785">
        <v>10.46323896</v>
      </c>
      <c r="AG132" s="783"/>
      <c r="AH132" s="783"/>
      <c r="AI132" s="783"/>
      <c r="AJ132" s="784"/>
      <c r="AK132" s="785">
        <v>8.6141046330000002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10</v>
      </c>
      <c r="AB133" s="762"/>
      <c r="AC133" s="762"/>
      <c r="AD133" s="762"/>
      <c r="AE133" s="763"/>
      <c r="AF133" s="761">
        <v>10.199999999999999</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mEnIactaogBcu4NWT6CLhMYBsDgLRooAAyDm2oKU4WofoT58B02qSl2NyECfDtQxyJxo3MWnfUkjTLnuVASHA==" saltValue="TLh3iaGZYf8bkNqgs3zb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5/gNckmye1XqrM2dlo5M+wAC3XtuExZeeacCU4rnb2uMSzgzrtA19aYI9z+8lwPwqAl5TyGEedmqCb/EVg2Yw==" saltValue="XQtgDqFu8YSYQhQCOYBI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d6vavdrSaRIGA/RLXB4U/2x0pF+8LJ/RoSw4Oe1Cd5zJVUet5uEJWKaXQTAoyAHhX0x7JruHZO3QSfr0Ud5Uw==" saltValue="xnmegsAd8zQteSc7ITMZp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O21" sqref="AO21"/>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513</v>
      </c>
      <c r="AP7" s="303"/>
      <c r="AQ7" s="304" t="s">
        <v>514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515</v>
      </c>
      <c r="AQ8" s="310" t="s">
        <v>516</v>
      </c>
      <c r="AR8" s="311" t="s">
        <v>517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518</v>
      </c>
      <c r="AL9" s="1189"/>
      <c r="AM9" s="1189"/>
      <c r="AN9" s="1190"/>
      <c r="AO9" s="312">
        <v>578548</v>
      </c>
      <c r="AP9" s="312">
        <v>209771</v>
      </c>
      <c r="AQ9" s="313">
        <v>213574</v>
      </c>
      <c r="AR9" s="314">
        <v>-1.8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519</v>
      </c>
      <c r="AL10" s="1189"/>
      <c r="AM10" s="1189"/>
      <c r="AN10" s="1190"/>
      <c r="AO10" s="315">
        <v>32656</v>
      </c>
      <c r="AP10" s="315">
        <v>11840</v>
      </c>
      <c r="AQ10" s="316">
        <v>27269</v>
      </c>
      <c r="AR10" s="317">
        <v>-56.6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520</v>
      </c>
      <c r="AL11" s="1189"/>
      <c r="AM11" s="1189"/>
      <c r="AN11" s="1190"/>
      <c r="AO11" s="315">
        <v>55418</v>
      </c>
      <c r="AP11" s="315">
        <v>20094</v>
      </c>
      <c r="AQ11" s="316">
        <v>27363</v>
      </c>
      <c r="AR11" s="317">
        <v>-26.6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521</v>
      </c>
      <c r="AL12" s="1189"/>
      <c r="AM12" s="1189"/>
      <c r="AN12" s="1190"/>
      <c r="AO12" s="315" t="s">
        <v>522</v>
      </c>
      <c r="AP12" s="315" t="s">
        <v>522</v>
      </c>
      <c r="AQ12" s="316">
        <v>4914</v>
      </c>
      <c r="AR12" s="317" t="s">
        <v>522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523</v>
      </c>
      <c r="AL13" s="1189"/>
      <c r="AM13" s="1189"/>
      <c r="AN13" s="1190"/>
      <c r="AO13" s="315" t="s">
        <v>522</v>
      </c>
      <c r="AP13" s="315" t="s">
        <v>522</v>
      </c>
      <c r="AQ13" s="316" t="s">
        <v>522</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524</v>
      </c>
      <c r="AL14" s="1189"/>
      <c r="AM14" s="1189"/>
      <c r="AN14" s="1190"/>
      <c r="AO14" s="315">
        <v>29999</v>
      </c>
      <c r="AP14" s="315">
        <v>10877</v>
      </c>
      <c r="AQ14" s="316">
        <v>8817</v>
      </c>
      <c r="AR14" s="317">
        <v>23.4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525</v>
      </c>
      <c r="AL15" s="1189"/>
      <c r="AM15" s="1189"/>
      <c r="AN15" s="1190"/>
      <c r="AO15" s="315">
        <v>21562</v>
      </c>
      <c r="AP15" s="315">
        <v>7818</v>
      </c>
      <c r="AQ15" s="316">
        <v>5079</v>
      </c>
      <c r="AR15" s="317">
        <v>53.9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526</v>
      </c>
      <c r="AL16" s="1192"/>
      <c r="AM16" s="1192"/>
      <c r="AN16" s="1193"/>
      <c r="AO16" s="315">
        <v>-57226</v>
      </c>
      <c r="AP16" s="315">
        <v>-20749</v>
      </c>
      <c r="AQ16" s="316">
        <v>-19713</v>
      </c>
      <c r="AR16" s="317">
        <v>5.3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660957</v>
      </c>
      <c r="AP17" s="315">
        <v>239651</v>
      </c>
      <c r="AQ17" s="316">
        <v>267304</v>
      </c>
      <c r="AR17" s="317">
        <v>-10.3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531</v>
      </c>
      <c r="AL21" s="1186"/>
      <c r="AM21" s="1186"/>
      <c r="AN21" s="1187"/>
      <c r="AO21" s="327">
        <v>22.48</v>
      </c>
      <c r="AP21" s="328">
        <v>25.06</v>
      </c>
      <c r="AQ21" s="329">
        <v>-2.58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532</v>
      </c>
      <c r="AL22" s="1186"/>
      <c r="AM22" s="1186"/>
      <c r="AN22" s="1187"/>
      <c r="AO22" s="332">
        <v>95.3</v>
      </c>
      <c r="AP22" s="333">
        <v>93.7</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513</v>
      </c>
      <c r="AP30" s="303"/>
      <c r="AQ30" s="304" t="s">
        <v>514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515</v>
      </c>
      <c r="AQ31" s="310" t="s">
        <v>516</v>
      </c>
      <c r="AR31" s="311" t="s">
        <v>517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536</v>
      </c>
      <c r="AL32" s="1177"/>
      <c r="AM32" s="1177"/>
      <c r="AN32" s="1178"/>
      <c r="AO32" s="342">
        <v>373246</v>
      </c>
      <c r="AP32" s="342">
        <v>135332</v>
      </c>
      <c r="AQ32" s="343">
        <v>151350</v>
      </c>
      <c r="AR32" s="344">
        <v>-10.6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537</v>
      </c>
      <c r="AL33" s="1177"/>
      <c r="AM33" s="1177"/>
      <c r="AN33" s="1178"/>
      <c r="AO33" s="342" t="s">
        <v>522</v>
      </c>
      <c r="AP33" s="342" t="s">
        <v>522</v>
      </c>
      <c r="AQ33" s="343" t="s">
        <v>522</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538</v>
      </c>
      <c r="AL34" s="1177"/>
      <c r="AM34" s="1177"/>
      <c r="AN34" s="1178"/>
      <c r="AO34" s="342" t="s">
        <v>522</v>
      </c>
      <c r="AP34" s="342" t="s">
        <v>522</v>
      </c>
      <c r="AQ34" s="343" t="s">
        <v>522</v>
      </c>
      <c r="AR34" s="344" t="s">
        <v>522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539</v>
      </c>
      <c r="AL35" s="1177"/>
      <c r="AM35" s="1177"/>
      <c r="AN35" s="1178"/>
      <c r="AO35" s="342">
        <v>41392</v>
      </c>
      <c r="AP35" s="342">
        <v>15008</v>
      </c>
      <c r="AQ35" s="343">
        <v>30589</v>
      </c>
      <c r="AR35" s="344">
        <v>-50.9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540</v>
      </c>
      <c r="AL36" s="1177"/>
      <c r="AM36" s="1177"/>
      <c r="AN36" s="1178"/>
      <c r="AO36" s="342">
        <v>9476</v>
      </c>
      <c r="AP36" s="342">
        <v>3436</v>
      </c>
      <c r="AQ36" s="343">
        <v>6092</v>
      </c>
      <c r="AR36" s="344">
        <v>-43.6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541</v>
      </c>
      <c r="AL37" s="1177"/>
      <c r="AM37" s="1177"/>
      <c r="AN37" s="1178"/>
      <c r="AO37" s="342">
        <v>4634</v>
      </c>
      <c r="AP37" s="342">
        <v>1680</v>
      </c>
      <c r="AQ37" s="343">
        <v>1860</v>
      </c>
      <c r="AR37" s="344">
        <v>-9.6999999999999993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542</v>
      </c>
      <c r="AL38" s="1180"/>
      <c r="AM38" s="1180"/>
      <c r="AN38" s="1181"/>
      <c r="AO38" s="345">
        <v>678</v>
      </c>
      <c r="AP38" s="345">
        <v>246</v>
      </c>
      <c r="AQ38" s="346">
        <v>61</v>
      </c>
      <c r="AR38" s="334">
        <v>303.3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543</v>
      </c>
      <c r="AL39" s="1180"/>
      <c r="AM39" s="1180"/>
      <c r="AN39" s="1181"/>
      <c r="AO39" s="342">
        <v>-8898</v>
      </c>
      <c r="AP39" s="342">
        <v>-3226</v>
      </c>
      <c r="AQ39" s="343">
        <v>-9157</v>
      </c>
      <c r="AR39" s="344">
        <v>-64.8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544</v>
      </c>
      <c r="AL40" s="1177"/>
      <c r="AM40" s="1177"/>
      <c r="AN40" s="1178"/>
      <c r="AO40" s="342">
        <v>-290797</v>
      </c>
      <c r="AP40" s="342">
        <v>-105438</v>
      </c>
      <c r="AQ40" s="343">
        <v>-135364</v>
      </c>
      <c r="AR40" s="344">
        <v>-22.1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129731</v>
      </c>
      <c r="AP41" s="342">
        <v>47038</v>
      </c>
      <c r="AQ41" s="343">
        <v>45431</v>
      </c>
      <c r="AR41" s="344">
        <v>3.5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513</v>
      </c>
      <c r="AN49" s="1171" t="s">
        <v>548</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549</v>
      </c>
      <c r="AO50" s="359" t="s">
        <v>550</v>
      </c>
      <c r="AP50" s="360" t="s">
        <v>551</v>
      </c>
      <c r="AQ50" s="361" t="s">
        <v>552</v>
      </c>
      <c r="AR50" s="362" t="s">
        <v>553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1764026</v>
      </c>
      <c r="AN51" s="364">
        <v>552986</v>
      </c>
      <c r="AO51" s="365">
        <v>69.7</v>
      </c>
      <c r="AP51" s="366">
        <v>288550</v>
      </c>
      <c r="AQ51" s="367">
        <v>20.8</v>
      </c>
      <c r="AR51" s="368">
        <v>48.9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557933</v>
      </c>
      <c r="AN52" s="372">
        <v>174901</v>
      </c>
      <c r="AO52" s="373">
        <v>66.7</v>
      </c>
      <c r="AP52" s="374">
        <v>141525</v>
      </c>
      <c r="AQ52" s="375">
        <v>10.1</v>
      </c>
      <c r="AR52" s="376">
        <v>56.6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627482</v>
      </c>
      <c r="AN53" s="364">
        <v>205530</v>
      </c>
      <c r="AO53" s="365">
        <v>-62.8</v>
      </c>
      <c r="AP53" s="366">
        <v>287914</v>
      </c>
      <c r="AQ53" s="367">
        <v>-0.2</v>
      </c>
      <c r="AR53" s="368">
        <v>-62.6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332093</v>
      </c>
      <c r="AN54" s="372">
        <v>108776</v>
      </c>
      <c r="AO54" s="373">
        <v>-37.799999999999997</v>
      </c>
      <c r="AP54" s="374">
        <v>146531</v>
      </c>
      <c r="AQ54" s="375">
        <v>3.5</v>
      </c>
      <c r="AR54" s="376">
        <v>-41.3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562380</v>
      </c>
      <c r="AN55" s="364">
        <v>190896</v>
      </c>
      <c r="AO55" s="365">
        <v>-7.1</v>
      </c>
      <c r="AP55" s="366">
        <v>310300</v>
      </c>
      <c r="AQ55" s="367">
        <v>7.8</v>
      </c>
      <c r="AR55" s="368">
        <v>-14.9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321102</v>
      </c>
      <c r="AN56" s="372">
        <v>108996</v>
      </c>
      <c r="AO56" s="373">
        <v>0.2</v>
      </c>
      <c r="AP56" s="374">
        <v>157576</v>
      </c>
      <c r="AQ56" s="375">
        <v>7.5</v>
      </c>
      <c r="AR56" s="376">
        <v>-7.3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821887</v>
      </c>
      <c r="AN57" s="364">
        <v>286671</v>
      </c>
      <c r="AO57" s="365">
        <v>50.2</v>
      </c>
      <c r="AP57" s="366">
        <v>317319</v>
      </c>
      <c r="AQ57" s="367">
        <v>2.2999999999999998</v>
      </c>
      <c r="AR57" s="368">
        <v>47.9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549774</v>
      </c>
      <c r="AN58" s="372">
        <v>191759</v>
      </c>
      <c r="AO58" s="373">
        <v>75.900000000000006</v>
      </c>
      <c r="AP58" s="374">
        <v>164214</v>
      </c>
      <c r="AQ58" s="375">
        <v>4.2</v>
      </c>
      <c r="AR58" s="376">
        <v>71.7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743555</v>
      </c>
      <c r="AN59" s="364">
        <v>269599</v>
      </c>
      <c r="AO59" s="365">
        <v>-6</v>
      </c>
      <c r="AP59" s="366">
        <v>289738</v>
      </c>
      <c r="AQ59" s="367">
        <v>-8.6999999999999993</v>
      </c>
      <c r="AR59" s="368">
        <v>2.7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578926</v>
      </c>
      <c r="AN60" s="372">
        <v>209908</v>
      </c>
      <c r="AO60" s="373">
        <v>9.5</v>
      </c>
      <c r="AP60" s="374">
        <v>156238</v>
      </c>
      <c r="AQ60" s="375">
        <v>-4.9000000000000004</v>
      </c>
      <c r="AR60" s="376">
        <v>14.4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903866</v>
      </c>
      <c r="AN61" s="379">
        <v>301136</v>
      </c>
      <c r="AO61" s="380">
        <v>8.8000000000000007</v>
      </c>
      <c r="AP61" s="381">
        <v>298764</v>
      </c>
      <c r="AQ61" s="382">
        <v>4.4000000000000004</v>
      </c>
      <c r="AR61" s="368">
        <v>4.4000000000000004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467966</v>
      </c>
      <c r="AN62" s="372">
        <v>158868</v>
      </c>
      <c r="AO62" s="373">
        <v>22.9</v>
      </c>
      <c r="AP62" s="374">
        <v>153217</v>
      </c>
      <c r="AQ62" s="375">
        <v>4.0999999999999996</v>
      </c>
      <c r="AR62" s="376">
        <v>18.8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BPJ5X83LEyyQ2vjbH//aybnNayrnbVX1GXftP9eAfP/7UeCr9DpILHIcy4B4fW7v9Y8E6tRUxP3vd36zXrNQXw==" saltValue="nhNA9oQU8r1HTPbekW1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GPSlXLLmcuuyO7A3sXFrtrF/g68bv1UQHgDSmsYJcsaIpkTiI8pWPJ+V4thFSIeZZzfZZVrbzJjbSFORHuF9Q==" saltValue="a2xXvQrAaP5Mr+n8DvR87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f1Z8HDv/rloMevnf88Iiu2IHkLsepbdR5MXgUIBtlqagsXVFmG/Y8F2WappneMI0n1xU6ixZ+v6A5IEtvR0Xg==" saltValue="hS9kHdabS+9W8FYogTN9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election activeCell="O45" sqref="O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94" t="s">
        <v>3</v>
      </c>
      <c r="D47" s="1194"/>
      <c r="E47" s="1195"/>
      <c r="F47" s="11">
        <v>19.649999999999999</v>
      </c>
      <c r="G47" s="12">
        <v>18.93</v>
      </c>
      <c r="H47" s="12">
        <v>19.87</v>
      </c>
      <c r="I47" s="12">
        <v>20.41</v>
      </c>
      <c r="J47" s="13">
        <v>24.04</v>
      </c>
    </row>
    <row r="48" spans="2:10" ht="57.75" customHeight="1" x14ac:dyDescent="0.2">
      <c r="B48" s="14"/>
      <c r="C48" s="1196" t="s">
        <v>4</v>
      </c>
      <c r="D48" s="1196"/>
      <c r="E48" s="1197"/>
      <c r="F48" s="15">
        <v>6.34</v>
      </c>
      <c r="G48" s="16">
        <v>5.1100000000000003</v>
      </c>
      <c r="H48" s="16">
        <v>5.41</v>
      </c>
      <c r="I48" s="16">
        <v>5.77</v>
      </c>
      <c r="J48" s="17">
        <v>5.75</v>
      </c>
    </row>
    <row r="49" spans="2:10" ht="57.75" customHeight="1" thickBot="1" x14ac:dyDescent="0.25">
      <c r="B49" s="18"/>
      <c r="C49" s="1198" t="s">
        <v>5</v>
      </c>
      <c r="D49" s="1198"/>
      <c r="E49" s="1199"/>
      <c r="F49" s="19" t="s">
        <v>569</v>
      </c>
      <c r="G49" s="20" t="s">
        <v>570</v>
      </c>
      <c r="H49" s="20">
        <v>0.19</v>
      </c>
      <c r="I49" s="20">
        <v>0.01</v>
      </c>
      <c r="J49" s="21">
        <v>2.82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FB5QvDA7HH8wenZtjAUHHgD+LSnojRVHcB846CMBc6/Obm0BV7Op15BDAubjjH0vVbyweg3qYCD1zLGN9d+xg==" saltValue="ZcNnhrjKZiCbJNdzEzfx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41" sqref="K4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06" t="s">
        <v>571</v>
      </c>
      <c r="D34" s="1206"/>
      <c r="E34" s="1207"/>
      <c r="F34" s="32">
        <v>6.34</v>
      </c>
      <c r="G34" s="33">
        <v>5.1100000000000003</v>
      </c>
      <c r="H34" s="33">
        <v>5.41</v>
      </c>
      <c r="I34" s="33">
        <v>5.77</v>
      </c>
      <c r="J34" s="34">
        <v>5.75</v>
      </c>
      <c r="K34" s="22"/>
      <c r="L34" s="22"/>
      <c r="M34" s="22"/>
      <c r="N34" s="22"/>
      <c r="O34" s="22"/>
      <c r="P34" s="22"/>
    </row>
    <row r="35" spans="1:16" ht="39" customHeight="1" x14ac:dyDescent="0.2">
      <c r="A35" s="22"/>
      <c r="B35" s="35"/>
      <c r="C35" s="1200" t="s">
        <v>572</v>
      </c>
      <c r="D35" s="1201"/>
      <c r="E35" s="1202"/>
      <c r="F35" s="36" t="s">
        <v>522</v>
      </c>
      <c r="G35" s="37" t="s">
        <v>522</v>
      </c>
      <c r="H35" s="37" t="s">
        <v>522</v>
      </c>
      <c r="I35" s="37">
        <v>0</v>
      </c>
      <c r="J35" s="38">
        <v>1.6</v>
      </c>
      <c r="K35" s="22"/>
      <c r="L35" s="22"/>
      <c r="M35" s="22"/>
      <c r="N35" s="22"/>
      <c r="O35" s="22"/>
      <c r="P35" s="22"/>
    </row>
    <row r="36" spans="1:16" ht="39" customHeight="1" x14ac:dyDescent="0.2">
      <c r="A36" s="22"/>
      <c r="B36" s="35"/>
      <c r="C36" s="1200" t="s">
        <v>573</v>
      </c>
      <c r="D36" s="1201"/>
      <c r="E36" s="1202"/>
      <c r="F36" s="36">
        <v>0.67</v>
      </c>
      <c r="G36" s="37">
        <v>1.58</v>
      </c>
      <c r="H36" s="37">
        <v>1.59</v>
      </c>
      <c r="I36" s="37">
        <v>0.83</v>
      </c>
      <c r="J36" s="38">
        <v>1.59</v>
      </c>
      <c r="K36" s="22"/>
      <c r="L36" s="22"/>
      <c r="M36" s="22"/>
      <c r="N36" s="22"/>
      <c r="O36" s="22"/>
      <c r="P36" s="22"/>
    </row>
    <row r="37" spans="1:16" ht="39" customHeight="1" x14ac:dyDescent="0.2">
      <c r="A37" s="22"/>
      <c r="B37" s="35"/>
      <c r="C37" s="1200" t="s">
        <v>574</v>
      </c>
      <c r="D37" s="1201"/>
      <c r="E37" s="1202"/>
      <c r="F37" s="36">
        <v>0.03</v>
      </c>
      <c r="G37" s="37">
        <v>7.0000000000000007E-2</v>
      </c>
      <c r="H37" s="37">
        <v>0.15</v>
      </c>
      <c r="I37" s="37">
        <v>0.61</v>
      </c>
      <c r="J37" s="38">
        <v>0.73</v>
      </c>
      <c r="K37" s="22"/>
      <c r="L37" s="22"/>
      <c r="M37" s="22"/>
      <c r="N37" s="22"/>
      <c r="O37" s="22"/>
      <c r="P37" s="22"/>
    </row>
    <row r="38" spans="1:16" ht="39" customHeight="1" x14ac:dyDescent="0.2">
      <c r="A38" s="22"/>
      <c r="B38" s="35"/>
      <c r="C38" s="1200" t="s">
        <v>575</v>
      </c>
      <c r="D38" s="1201"/>
      <c r="E38" s="1202"/>
      <c r="F38" s="36">
        <v>0.38</v>
      </c>
      <c r="G38" s="37">
        <v>1</v>
      </c>
      <c r="H38" s="37">
        <v>0.71</v>
      </c>
      <c r="I38" s="37">
        <v>0.62</v>
      </c>
      <c r="J38" s="38">
        <v>0.68</v>
      </c>
      <c r="K38" s="22"/>
      <c r="L38" s="22"/>
      <c r="M38" s="22"/>
      <c r="N38" s="22"/>
      <c r="O38" s="22"/>
      <c r="P38" s="22"/>
    </row>
    <row r="39" spans="1:16" ht="39" customHeight="1" x14ac:dyDescent="0.2">
      <c r="A39" s="22"/>
      <c r="B39" s="35"/>
      <c r="C39" s="1200" t="s">
        <v>576</v>
      </c>
      <c r="D39" s="1201"/>
      <c r="E39" s="1202"/>
      <c r="F39" s="36">
        <v>0.01</v>
      </c>
      <c r="G39" s="37">
        <v>0.03</v>
      </c>
      <c r="H39" s="37">
        <v>0.01</v>
      </c>
      <c r="I39" s="37">
        <v>0.01</v>
      </c>
      <c r="J39" s="38">
        <v>0.05</v>
      </c>
      <c r="K39" s="22"/>
      <c r="L39" s="22"/>
      <c r="M39" s="22"/>
      <c r="N39" s="22"/>
      <c r="O39" s="22"/>
      <c r="P39" s="22"/>
    </row>
    <row r="40" spans="1:16" ht="39" customHeight="1" x14ac:dyDescent="0.2">
      <c r="A40" s="22"/>
      <c r="B40" s="35"/>
      <c r="C40" s="1200" t="s">
        <v>577</v>
      </c>
      <c r="D40" s="1201"/>
      <c r="E40" s="1202"/>
      <c r="F40" s="36">
        <v>0</v>
      </c>
      <c r="G40" s="37">
        <v>0</v>
      </c>
      <c r="H40" s="37">
        <v>0</v>
      </c>
      <c r="I40" s="37">
        <v>0</v>
      </c>
      <c r="J40" s="38">
        <v>0.02</v>
      </c>
      <c r="K40" s="22"/>
      <c r="L40" s="22"/>
      <c r="M40" s="22"/>
      <c r="N40" s="22"/>
      <c r="O40" s="22"/>
      <c r="P40" s="22"/>
    </row>
    <row r="41" spans="1:16" ht="39" customHeight="1" x14ac:dyDescent="0.2">
      <c r="A41" s="22"/>
      <c r="B41" s="35"/>
      <c r="C41" s="1200" t="s">
        <v>578</v>
      </c>
      <c r="D41" s="1201"/>
      <c r="E41" s="1202"/>
      <c r="F41" s="36">
        <v>0.03</v>
      </c>
      <c r="G41" s="37">
        <v>0.03</v>
      </c>
      <c r="H41" s="37">
        <v>0.03</v>
      </c>
      <c r="I41" s="37">
        <v>0.03</v>
      </c>
      <c r="J41" s="38">
        <v>0.02</v>
      </c>
      <c r="K41" s="22"/>
      <c r="L41" s="22"/>
      <c r="M41" s="22"/>
      <c r="N41" s="22"/>
      <c r="O41" s="22"/>
      <c r="P41" s="22"/>
    </row>
    <row r="42" spans="1:16" ht="39" customHeight="1" x14ac:dyDescent="0.2">
      <c r="A42" s="22"/>
      <c r="B42" s="39"/>
      <c r="C42" s="1200" t="s">
        <v>579</v>
      </c>
      <c r="D42" s="1201"/>
      <c r="E42" s="1202"/>
      <c r="F42" s="36" t="s">
        <v>522</v>
      </c>
      <c r="G42" s="37" t="s">
        <v>522</v>
      </c>
      <c r="H42" s="37" t="s">
        <v>522</v>
      </c>
      <c r="I42" s="37" t="s">
        <v>522</v>
      </c>
      <c r="J42" s="38" t="s">
        <v>522</v>
      </c>
      <c r="K42" s="22"/>
      <c r="L42" s="22"/>
      <c r="M42" s="22"/>
      <c r="N42" s="22"/>
      <c r="O42" s="22"/>
      <c r="P42" s="22"/>
    </row>
    <row r="43" spans="1:16" ht="39" customHeight="1" thickBot="1" x14ac:dyDescent="0.25">
      <c r="A43" s="22"/>
      <c r="B43" s="40"/>
      <c r="C43" s="1203" t="s">
        <v>580</v>
      </c>
      <c r="D43" s="1204"/>
      <c r="E43" s="1205"/>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U/hCY6WCf+KWsXr3PF//0IQVR9mFPUHysxLJpnVoi3wTXTM+B5oulQtb8higJ/VMyDpmdqWER3X2TmSqH/Mlg==" saltValue="uBbHOjjTBLQMxJwT+PUk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534</v>
      </c>
      <c r="L45" s="60">
        <v>514</v>
      </c>
      <c r="M45" s="60">
        <v>468</v>
      </c>
      <c r="N45" s="60">
        <v>453</v>
      </c>
      <c r="O45" s="61">
        <v>373</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2">
      <c r="A48" s="48"/>
      <c r="B48" s="1228"/>
      <c r="C48" s="1229"/>
      <c r="D48" s="62"/>
      <c r="E48" s="1210" t="s">
        <v>15</v>
      </c>
      <c r="F48" s="1210"/>
      <c r="G48" s="1210"/>
      <c r="H48" s="1210"/>
      <c r="I48" s="1210"/>
      <c r="J48" s="1211"/>
      <c r="K48" s="63">
        <v>53</v>
      </c>
      <c r="L48" s="64">
        <v>43</v>
      </c>
      <c r="M48" s="64">
        <v>44</v>
      </c>
      <c r="N48" s="64">
        <v>43</v>
      </c>
      <c r="O48" s="65">
        <v>41</v>
      </c>
      <c r="P48" s="48"/>
      <c r="Q48" s="48"/>
      <c r="R48" s="48"/>
      <c r="S48" s="48"/>
      <c r="T48" s="48"/>
      <c r="U48" s="48"/>
    </row>
    <row r="49" spans="1:21" ht="30.75" customHeight="1" x14ac:dyDescent="0.2">
      <c r="A49" s="48"/>
      <c r="B49" s="1228"/>
      <c r="C49" s="1229"/>
      <c r="D49" s="62"/>
      <c r="E49" s="1210" t="s">
        <v>16</v>
      </c>
      <c r="F49" s="1210"/>
      <c r="G49" s="1210"/>
      <c r="H49" s="1210"/>
      <c r="I49" s="1210"/>
      <c r="J49" s="1211"/>
      <c r="K49" s="63">
        <v>6</v>
      </c>
      <c r="L49" s="64">
        <v>8</v>
      </c>
      <c r="M49" s="64">
        <v>11</v>
      </c>
      <c r="N49" s="64">
        <v>9</v>
      </c>
      <c r="O49" s="65">
        <v>9</v>
      </c>
      <c r="P49" s="48"/>
      <c r="Q49" s="48"/>
      <c r="R49" s="48"/>
      <c r="S49" s="48"/>
      <c r="T49" s="48"/>
      <c r="U49" s="48"/>
    </row>
    <row r="50" spans="1:21" ht="30.75" customHeight="1" x14ac:dyDescent="0.2">
      <c r="A50" s="48"/>
      <c r="B50" s="1228"/>
      <c r="C50" s="1229"/>
      <c r="D50" s="62"/>
      <c r="E50" s="1210" t="s">
        <v>17</v>
      </c>
      <c r="F50" s="1210"/>
      <c r="G50" s="1210"/>
      <c r="H50" s="1210"/>
      <c r="I50" s="1210"/>
      <c r="J50" s="1211"/>
      <c r="K50" s="63">
        <v>5</v>
      </c>
      <c r="L50" s="64">
        <v>5</v>
      </c>
      <c r="M50" s="64">
        <v>5</v>
      </c>
      <c r="N50" s="64">
        <v>5</v>
      </c>
      <c r="O50" s="65">
        <v>5</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1</v>
      </c>
      <c r="M51" s="64">
        <v>2</v>
      </c>
      <c r="N51" s="64">
        <v>1</v>
      </c>
      <c r="O51" s="65">
        <v>1</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452</v>
      </c>
      <c r="L52" s="64">
        <v>413</v>
      </c>
      <c r="M52" s="64">
        <v>368</v>
      </c>
      <c r="N52" s="64">
        <v>354</v>
      </c>
      <c r="O52" s="65">
        <v>300</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146</v>
      </c>
      <c r="L53" s="69">
        <v>158</v>
      </c>
      <c r="M53" s="69">
        <v>162</v>
      </c>
      <c r="N53" s="69">
        <v>157</v>
      </c>
      <c r="O53" s="70">
        <v>129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603</v>
      </c>
      <c r="L57" s="83" t="s">
        <v>603</v>
      </c>
      <c r="M57" s="83" t="s">
        <v>603</v>
      </c>
      <c r="N57" s="83" t="s">
        <v>603</v>
      </c>
      <c r="O57" s="84" t="s">
        <v>603</v>
      </c>
    </row>
    <row r="58" spans="1:21" ht="31.5" customHeight="1" thickBot="1" x14ac:dyDescent="0.25">
      <c r="B58" s="1218"/>
      <c r="C58" s="1219"/>
      <c r="D58" s="1223" t="s">
        <v>27</v>
      </c>
      <c r="E58" s="1224"/>
      <c r="F58" s="1224"/>
      <c r="G58" s="1224"/>
      <c r="H58" s="1224"/>
      <c r="I58" s="1224"/>
      <c r="J58" s="1225"/>
      <c r="K58" s="85" t="s">
        <v>603</v>
      </c>
      <c r="L58" s="86" t="s">
        <v>603</v>
      </c>
      <c r="M58" s="86" t="s">
        <v>603</v>
      </c>
      <c r="N58" s="86" t="s">
        <v>603</v>
      </c>
      <c r="O58" s="87" t="s">
        <v>603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NLCTixfTjevTqCaDsmsPDA1ihvZF+zwA52Dx2m7h+83lVLFVA0wn5FTr2VPLDIhntm/5N4RWvK/5UsgyEd2GA==" saltValue="WL+w9qb8tgObDQdz8+w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Q54" sqref="Q54"/>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564</v>
      </c>
      <c r="J40" s="99" t="s">
        <v>565</v>
      </c>
      <c r="K40" s="99" t="s">
        <v>566</v>
      </c>
      <c r="L40" s="99" t="s">
        <v>567</v>
      </c>
      <c r="M40" s="100" t="s">
        <v>568</v>
      </c>
    </row>
    <row r="41" spans="2:13" ht="27.75" customHeight="1" x14ac:dyDescent="0.2">
      <c r="B41" s="1246" t="s">
        <v>30</v>
      </c>
      <c r="C41" s="1247"/>
      <c r="D41" s="101"/>
      <c r="E41" s="1248" t="s">
        <v>31</v>
      </c>
      <c r="F41" s="1248"/>
      <c r="G41" s="1248"/>
      <c r="H41" s="1249"/>
      <c r="I41" s="102">
        <v>3552</v>
      </c>
      <c r="J41" s="103">
        <v>3365</v>
      </c>
      <c r="K41" s="103">
        <v>3234</v>
      </c>
      <c r="L41" s="103">
        <v>3314</v>
      </c>
      <c r="M41" s="104">
        <v>3471</v>
      </c>
    </row>
    <row r="42" spans="2:13" ht="27.75" customHeight="1" x14ac:dyDescent="0.2">
      <c r="B42" s="1236"/>
      <c r="C42" s="1237"/>
      <c r="D42" s="105"/>
      <c r="E42" s="1240" t="s">
        <v>32</v>
      </c>
      <c r="F42" s="1240"/>
      <c r="G42" s="1240"/>
      <c r="H42" s="1241"/>
      <c r="I42" s="106">
        <v>18</v>
      </c>
      <c r="J42" s="107">
        <v>14</v>
      </c>
      <c r="K42" s="107">
        <v>9</v>
      </c>
      <c r="L42" s="107">
        <v>5</v>
      </c>
      <c r="M42" s="108" t="s">
        <v>522</v>
      </c>
    </row>
    <row r="43" spans="2:13" ht="27.75" customHeight="1" x14ac:dyDescent="0.2">
      <c r="B43" s="1236"/>
      <c r="C43" s="1237"/>
      <c r="D43" s="105"/>
      <c r="E43" s="1240" t="s">
        <v>33</v>
      </c>
      <c r="F43" s="1240"/>
      <c r="G43" s="1240"/>
      <c r="H43" s="1241"/>
      <c r="I43" s="106">
        <v>511</v>
      </c>
      <c r="J43" s="107">
        <v>469</v>
      </c>
      <c r="K43" s="107">
        <v>436</v>
      </c>
      <c r="L43" s="107">
        <v>407</v>
      </c>
      <c r="M43" s="108">
        <v>377</v>
      </c>
    </row>
    <row r="44" spans="2:13" ht="27.75" customHeight="1" x14ac:dyDescent="0.2">
      <c r="B44" s="1236"/>
      <c r="C44" s="1237"/>
      <c r="D44" s="105"/>
      <c r="E44" s="1240" t="s">
        <v>34</v>
      </c>
      <c r="F44" s="1240"/>
      <c r="G44" s="1240"/>
      <c r="H44" s="1241"/>
      <c r="I44" s="106">
        <v>95</v>
      </c>
      <c r="J44" s="107">
        <v>93</v>
      </c>
      <c r="K44" s="107">
        <v>87</v>
      </c>
      <c r="L44" s="107">
        <v>78</v>
      </c>
      <c r="M44" s="108">
        <v>69</v>
      </c>
    </row>
    <row r="45" spans="2:13" ht="27.75" customHeight="1" x14ac:dyDescent="0.2">
      <c r="B45" s="1236"/>
      <c r="C45" s="1237"/>
      <c r="D45" s="105"/>
      <c r="E45" s="1240" t="s">
        <v>35</v>
      </c>
      <c r="F45" s="1240"/>
      <c r="G45" s="1240"/>
      <c r="H45" s="1241"/>
      <c r="I45" s="106">
        <v>506</v>
      </c>
      <c r="J45" s="107">
        <v>550</v>
      </c>
      <c r="K45" s="107">
        <v>492</v>
      </c>
      <c r="L45" s="107">
        <v>436</v>
      </c>
      <c r="M45" s="108">
        <v>431</v>
      </c>
    </row>
    <row r="46" spans="2:13" ht="27.75" customHeight="1" x14ac:dyDescent="0.2">
      <c r="B46" s="1236"/>
      <c r="C46" s="1237"/>
      <c r="D46" s="109"/>
      <c r="E46" s="1240" t="s">
        <v>36</v>
      </c>
      <c r="F46" s="1240"/>
      <c r="G46" s="1240"/>
      <c r="H46" s="1241"/>
      <c r="I46" s="106">
        <v>23</v>
      </c>
      <c r="J46" s="107">
        <v>45</v>
      </c>
      <c r="K46" s="107">
        <v>18</v>
      </c>
      <c r="L46" s="107">
        <v>8</v>
      </c>
      <c r="M46" s="108">
        <v>36</v>
      </c>
    </row>
    <row r="47" spans="2:13" ht="27.75" customHeight="1" x14ac:dyDescent="0.2">
      <c r="B47" s="1236"/>
      <c r="C47" s="1237"/>
      <c r="D47" s="110"/>
      <c r="E47" s="1250" t="s">
        <v>37</v>
      </c>
      <c r="F47" s="1251"/>
      <c r="G47" s="1251"/>
      <c r="H47" s="1252"/>
      <c r="I47" s="106" t="s">
        <v>522</v>
      </c>
      <c r="J47" s="107" t="s">
        <v>522</v>
      </c>
      <c r="K47" s="107" t="s">
        <v>522</v>
      </c>
      <c r="L47" s="107" t="s">
        <v>522</v>
      </c>
      <c r="M47" s="108" t="s">
        <v>522</v>
      </c>
    </row>
    <row r="48" spans="2:13" ht="27.75" customHeight="1" x14ac:dyDescent="0.2">
      <c r="B48" s="1236"/>
      <c r="C48" s="1237"/>
      <c r="D48" s="105"/>
      <c r="E48" s="1240" t="s">
        <v>38</v>
      </c>
      <c r="F48" s="1240"/>
      <c r="G48" s="1240"/>
      <c r="H48" s="1241"/>
      <c r="I48" s="106" t="s">
        <v>522</v>
      </c>
      <c r="J48" s="107" t="s">
        <v>522</v>
      </c>
      <c r="K48" s="107" t="s">
        <v>522</v>
      </c>
      <c r="L48" s="107" t="s">
        <v>522</v>
      </c>
      <c r="M48" s="108" t="s">
        <v>522</v>
      </c>
    </row>
    <row r="49" spans="2:13" ht="27.75" customHeight="1" x14ac:dyDescent="0.2">
      <c r="B49" s="1238"/>
      <c r="C49" s="1239"/>
      <c r="D49" s="105"/>
      <c r="E49" s="1240" t="s">
        <v>39</v>
      </c>
      <c r="F49" s="1240"/>
      <c r="G49" s="1240"/>
      <c r="H49" s="1241"/>
      <c r="I49" s="106" t="s">
        <v>522</v>
      </c>
      <c r="J49" s="107" t="s">
        <v>522</v>
      </c>
      <c r="K49" s="107" t="s">
        <v>522</v>
      </c>
      <c r="L49" s="107" t="s">
        <v>522</v>
      </c>
      <c r="M49" s="108" t="s">
        <v>522</v>
      </c>
    </row>
    <row r="50" spans="2:13" ht="27.75" customHeight="1" x14ac:dyDescent="0.2">
      <c r="B50" s="1234" t="s">
        <v>40</v>
      </c>
      <c r="C50" s="1235"/>
      <c r="D50" s="111"/>
      <c r="E50" s="1240" t="s">
        <v>41</v>
      </c>
      <c r="F50" s="1240"/>
      <c r="G50" s="1240"/>
      <c r="H50" s="1241"/>
      <c r="I50" s="106">
        <v>2349</v>
      </c>
      <c r="J50" s="107">
        <v>2202</v>
      </c>
      <c r="K50" s="107">
        <v>2125</v>
      </c>
      <c r="L50" s="107">
        <v>2886</v>
      </c>
      <c r="M50" s="108">
        <v>2624</v>
      </c>
    </row>
    <row r="51" spans="2:13" ht="27.75" customHeight="1" x14ac:dyDescent="0.2">
      <c r="B51" s="1236"/>
      <c r="C51" s="1237"/>
      <c r="D51" s="105"/>
      <c r="E51" s="1240" t="s">
        <v>42</v>
      </c>
      <c r="F51" s="1240"/>
      <c r="G51" s="1240"/>
      <c r="H51" s="1241"/>
      <c r="I51" s="106">
        <v>79</v>
      </c>
      <c r="J51" s="107">
        <v>96</v>
      </c>
      <c r="K51" s="107">
        <v>106</v>
      </c>
      <c r="L51" s="107">
        <v>118</v>
      </c>
      <c r="M51" s="108">
        <v>111</v>
      </c>
    </row>
    <row r="52" spans="2:13" ht="27.75" customHeight="1" x14ac:dyDescent="0.2">
      <c r="B52" s="1238"/>
      <c r="C52" s="1239"/>
      <c r="D52" s="105"/>
      <c r="E52" s="1240" t="s">
        <v>43</v>
      </c>
      <c r="F52" s="1240"/>
      <c r="G52" s="1240"/>
      <c r="H52" s="1241"/>
      <c r="I52" s="106">
        <v>2926</v>
      </c>
      <c r="J52" s="107">
        <v>2720</v>
      </c>
      <c r="K52" s="107">
        <v>2613</v>
      </c>
      <c r="L52" s="107">
        <v>2649</v>
      </c>
      <c r="M52" s="108">
        <v>2762</v>
      </c>
    </row>
    <row r="53" spans="2:13" ht="27.75" customHeight="1" thickBot="1" x14ac:dyDescent="0.25">
      <c r="B53" s="1242" t="s">
        <v>44</v>
      </c>
      <c r="C53" s="1243"/>
      <c r="D53" s="112"/>
      <c r="E53" s="1244" t="s">
        <v>45</v>
      </c>
      <c r="F53" s="1244"/>
      <c r="G53" s="1244"/>
      <c r="H53" s="1245"/>
      <c r="I53" s="113">
        <v>-649</v>
      </c>
      <c r="J53" s="114">
        <v>-481</v>
      </c>
      <c r="K53" s="114">
        <v>-567</v>
      </c>
      <c r="L53" s="114">
        <v>-1406</v>
      </c>
      <c r="M53" s="115">
        <v>-1113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Ok9nQRuTbwSXKMmDozzxEsdqh3G/Rk2s35EOPDGeEfi+QYCSVfE8edpdolDk0Sv152aTWCQlBRtnsZwNeyZYQ==" saltValue="xpvf3W0DW4EprEMBCs2U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F53" sqref="F5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566</v>
      </c>
      <c r="G54" s="124" t="s">
        <v>567</v>
      </c>
      <c r="H54" s="125" t="s">
        <v>568</v>
      </c>
    </row>
    <row r="55" spans="2:8" ht="52.5" customHeight="1" x14ac:dyDescent="0.2">
      <c r="B55" s="126"/>
      <c r="C55" s="1261" t="s">
        <v>48</v>
      </c>
      <c r="D55" s="1261"/>
      <c r="E55" s="1262"/>
      <c r="F55" s="127">
        <v>381</v>
      </c>
      <c r="G55" s="127">
        <v>378</v>
      </c>
      <c r="H55" s="128">
        <v>432</v>
      </c>
    </row>
    <row r="56" spans="2:8" ht="52.5" customHeight="1" x14ac:dyDescent="0.2">
      <c r="B56" s="129"/>
      <c r="C56" s="1263" t="s">
        <v>49</v>
      </c>
      <c r="D56" s="1263"/>
      <c r="E56" s="1264"/>
      <c r="F56" s="130">
        <v>86</v>
      </c>
      <c r="G56" s="130">
        <v>86</v>
      </c>
      <c r="H56" s="131">
        <v>86</v>
      </c>
    </row>
    <row r="57" spans="2:8" ht="53.25" customHeight="1" x14ac:dyDescent="0.2">
      <c r="B57" s="129"/>
      <c r="C57" s="1265" t="s">
        <v>50</v>
      </c>
      <c r="D57" s="1265"/>
      <c r="E57" s="1266"/>
      <c r="F57" s="132">
        <v>2114</v>
      </c>
      <c r="G57" s="132">
        <v>2805</v>
      </c>
      <c r="H57" s="133">
        <v>2425</v>
      </c>
    </row>
    <row r="58" spans="2:8" ht="45.75" customHeight="1" x14ac:dyDescent="0.2">
      <c r="B58" s="134"/>
      <c r="C58" s="1253" t="s">
        <v>605</v>
      </c>
      <c r="D58" s="1254"/>
      <c r="E58" s="1255"/>
      <c r="F58" s="135">
        <v>906</v>
      </c>
      <c r="G58" s="135">
        <v>907</v>
      </c>
      <c r="H58" s="136">
        <v>855</v>
      </c>
    </row>
    <row r="59" spans="2:8" ht="45.75" customHeight="1" x14ac:dyDescent="0.2">
      <c r="B59" s="134"/>
      <c r="C59" s="1253" t="s">
        <v>604</v>
      </c>
      <c r="D59" s="1254"/>
      <c r="E59" s="1255"/>
      <c r="F59" s="135">
        <v>111</v>
      </c>
      <c r="G59" s="135">
        <v>730</v>
      </c>
      <c r="H59" s="136">
        <v>416</v>
      </c>
    </row>
    <row r="60" spans="2:8" ht="45.75" customHeight="1" x14ac:dyDescent="0.2">
      <c r="B60" s="134"/>
      <c r="C60" s="1253" t="s">
        <v>606</v>
      </c>
      <c r="D60" s="1254"/>
      <c r="E60" s="1255"/>
      <c r="F60" s="135">
        <v>416</v>
      </c>
      <c r="G60" s="135">
        <v>374</v>
      </c>
      <c r="H60" s="136">
        <v>353</v>
      </c>
    </row>
    <row r="61" spans="2:8" ht="45.75" customHeight="1" x14ac:dyDescent="0.2">
      <c r="B61" s="134"/>
      <c r="C61" s="1253" t="s">
        <v>607</v>
      </c>
      <c r="D61" s="1254"/>
      <c r="E61" s="1255"/>
      <c r="F61" s="135">
        <v>316</v>
      </c>
      <c r="G61" s="135">
        <v>317</v>
      </c>
      <c r="H61" s="136">
        <v>317</v>
      </c>
    </row>
    <row r="62" spans="2:8" ht="45.75" customHeight="1" thickBot="1" x14ac:dyDescent="0.25">
      <c r="B62" s="137"/>
      <c r="C62" s="1256" t="s">
        <v>608</v>
      </c>
      <c r="D62" s="1257"/>
      <c r="E62" s="1258"/>
      <c r="F62" s="138">
        <v>182</v>
      </c>
      <c r="G62" s="138">
        <v>142</v>
      </c>
      <c r="H62" s="139">
        <v>142</v>
      </c>
    </row>
    <row r="63" spans="2:8" ht="52.5" customHeight="1" thickBot="1" x14ac:dyDescent="0.25">
      <c r="B63" s="140"/>
      <c r="C63" s="1259" t="s">
        <v>51</v>
      </c>
      <c r="D63" s="1259"/>
      <c r="E63" s="1260"/>
      <c r="F63" s="141">
        <v>2580</v>
      </c>
      <c r="G63" s="141">
        <v>3269</v>
      </c>
      <c r="H63" s="142">
        <v>2943</v>
      </c>
    </row>
    <row r="64" spans="2:8" ht="15" customHeight="1" x14ac:dyDescent="0.2"/>
    <row r="65" ht="0" hidden="1" customHeight="1" x14ac:dyDescent="0.2"/>
    <row r="66" ht="0" hidden="1" customHeight="1" x14ac:dyDescent="0.2"/>
  </sheetData>
  <sheetProtection algorithmName="SHA-512" hashValue="zdh5lbMt2l4kT/1t9+XVPeFzghl3P6b+vpxiNE35rlAAG7URrwSosptac5z2ucrkCOYuiNSRXinyjgxQpm5oGA==" saltValue="Ubm+AB8SJ2z0Rwslcrxq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561</v>
      </c>
      <c r="G2" s="156"/>
      <c r="H2" s="157"/>
    </row>
    <row r="3" spans="1:8" x14ac:dyDescent="0.2">
      <c r="A3" s="153" t="s">
        <v>554</v>
      </c>
      <c r="B3" s="158"/>
      <c r="C3" s="159"/>
      <c r="D3" s="160">
        <v>552986</v>
      </c>
      <c r="E3" s="161"/>
      <c r="F3" s="162">
        <v>288550</v>
      </c>
      <c r="G3" s="163"/>
      <c r="H3" s="164"/>
    </row>
    <row r="4" spans="1:8" x14ac:dyDescent="0.2">
      <c r="A4" s="165"/>
      <c r="B4" s="166"/>
      <c r="C4" s="167"/>
      <c r="D4" s="168">
        <v>174901</v>
      </c>
      <c r="E4" s="169"/>
      <c r="F4" s="170">
        <v>141525</v>
      </c>
      <c r="G4" s="171"/>
      <c r="H4" s="172"/>
    </row>
    <row r="5" spans="1:8" x14ac:dyDescent="0.2">
      <c r="A5" s="153" t="s">
        <v>556</v>
      </c>
      <c r="B5" s="158"/>
      <c r="C5" s="159"/>
      <c r="D5" s="160">
        <v>205530</v>
      </c>
      <c r="E5" s="161"/>
      <c r="F5" s="162">
        <v>287914</v>
      </c>
      <c r="G5" s="163"/>
      <c r="H5" s="164"/>
    </row>
    <row r="6" spans="1:8" x14ac:dyDescent="0.2">
      <c r="A6" s="165"/>
      <c r="B6" s="166"/>
      <c r="C6" s="167"/>
      <c r="D6" s="168">
        <v>108776</v>
      </c>
      <c r="E6" s="169"/>
      <c r="F6" s="170">
        <v>146531</v>
      </c>
      <c r="G6" s="171"/>
      <c r="H6" s="172"/>
    </row>
    <row r="7" spans="1:8" x14ac:dyDescent="0.2">
      <c r="A7" s="153" t="s">
        <v>557</v>
      </c>
      <c r="B7" s="158"/>
      <c r="C7" s="159"/>
      <c r="D7" s="160">
        <v>190896</v>
      </c>
      <c r="E7" s="161"/>
      <c r="F7" s="162">
        <v>310300</v>
      </c>
      <c r="G7" s="163"/>
      <c r="H7" s="164"/>
    </row>
    <row r="8" spans="1:8" x14ac:dyDescent="0.2">
      <c r="A8" s="165"/>
      <c r="B8" s="166"/>
      <c r="C8" s="167"/>
      <c r="D8" s="168">
        <v>108996</v>
      </c>
      <c r="E8" s="169"/>
      <c r="F8" s="170">
        <v>157576</v>
      </c>
      <c r="G8" s="171"/>
      <c r="H8" s="172"/>
    </row>
    <row r="9" spans="1:8" x14ac:dyDescent="0.2">
      <c r="A9" s="153" t="s">
        <v>558</v>
      </c>
      <c r="B9" s="158"/>
      <c r="C9" s="159"/>
      <c r="D9" s="160">
        <v>286671</v>
      </c>
      <c r="E9" s="161"/>
      <c r="F9" s="162">
        <v>317319</v>
      </c>
      <c r="G9" s="163"/>
      <c r="H9" s="164"/>
    </row>
    <row r="10" spans="1:8" x14ac:dyDescent="0.2">
      <c r="A10" s="165"/>
      <c r="B10" s="166"/>
      <c r="C10" s="167"/>
      <c r="D10" s="168">
        <v>191759</v>
      </c>
      <c r="E10" s="169"/>
      <c r="F10" s="170">
        <v>164214</v>
      </c>
      <c r="G10" s="171"/>
      <c r="H10" s="172"/>
    </row>
    <row r="11" spans="1:8" x14ac:dyDescent="0.2">
      <c r="A11" s="153" t="s">
        <v>559</v>
      </c>
      <c r="B11" s="158"/>
      <c r="C11" s="159"/>
      <c r="D11" s="160">
        <v>269599</v>
      </c>
      <c r="E11" s="161"/>
      <c r="F11" s="162">
        <v>289738</v>
      </c>
      <c r="G11" s="163"/>
      <c r="H11" s="164"/>
    </row>
    <row r="12" spans="1:8" x14ac:dyDescent="0.2">
      <c r="A12" s="165"/>
      <c r="B12" s="166"/>
      <c r="C12" s="173"/>
      <c r="D12" s="168">
        <v>209908</v>
      </c>
      <c r="E12" s="169"/>
      <c r="F12" s="170">
        <v>156238</v>
      </c>
      <c r="G12" s="171"/>
      <c r="H12" s="172"/>
    </row>
    <row r="13" spans="1:8" x14ac:dyDescent="0.2">
      <c r="A13" s="153"/>
      <c r="B13" s="158"/>
      <c r="C13" s="174"/>
      <c r="D13" s="175">
        <v>301136</v>
      </c>
      <c r="E13" s="176"/>
      <c r="F13" s="177">
        <v>298764</v>
      </c>
      <c r="G13" s="178"/>
      <c r="H13" s="164"/>
    </row>
    <row r="14" spans="1:8" x14ac:dyDescent="0.2">
      <c r="A14" s="165"/>
      <c r="B14" s="166"/>
      <c r="C14" s="167"/>
      <c r="D14" s="168">
        <v>158868</v>
      </c>
      <c r="E14" s="169"/>
      <c r="F14" s="170">
        <v>153217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6.34</v>
      </c>
      <c r="C19" s="179">
        <f>ROUND(VALUE(SUBSTITUTE(実質収支比率等に係る経年分析!G$48,"▲","-")),2)</f>
        <v>5.1100000000000003</v>
      </c>
      <c r="D19" s="179">
        <f>ROUND(VALUE(SUBSTITUTE(実質収支比率等に係る経年分析!H$48,"▲","-")),2)</f>
        <v>5.41</v>
      </c>
      <c r="E19" s="179">
        <f>ROUND(VALUE(SUBSTITUTE(実質収支比率等に係る経年分析!I$48,"▲","-")),2)</f>
        <v>5.77</v>
      </c>
      <c r="F19" s="179">
        <f>ROUND(VALUE(SUBSTITUTE(実質収支比率等に係る経年分析!J$48,"▲","-")),2)</f>
        <v>5.75</v>
      </c>
    </row>
    <row r="20" spans="1:11" x14ac:dyDescent="0.2">
      <c r="A20" s="179" t="s">
        <v>55</v>
      </c>
      <c r="B20" s="179">
        <f>ROUND(VALUE(SUBSTITUTE(実質収支比率等に係る経年分析!F$47,"▲","-")),2)</f>
        <v>19.649999999999999</v>
      </c>
      <c r="C20" s="179">
        <f>ROUND(VALUE(SUBSTITUTE(実質収支比率等に係る経年分析!G$47,"▲","-")),2)</f>
        <v>18.93</v>
      </c>
      <c r="D20" s="179">
        <f>ROUND(VALUE(SUBSTITUTE(実質収支比率等に係る経年分析!H$47,"▲","-")),2)</f>
        <v>19.87</v>
      </c>
      <c r="E20" s="179">
        <f>ROUND(VALUE(SUBSTITUTE(実質収支比率等に係る経年分析!I$47,"▲","-")),2)</f>
        <v>20.41</v>
      </c>
      <c r="F20" s="179">
        <f>ROUND(VALUE(SUBSTITUTE(実質収支比率等に係る経年分析!J$47,"▲","-")),2)</f>
        <v>24.04</v>
      </c>
    </row>
    <row r="21" spans="1:11" x14ac:dyDescent="0.2">
      <c r="A21" s="179" t="s">
        <v>56</v>
      </c>
      <c r="B21" s="179">
        <f>IF(ISNUMBER(VALUE(SUBSTITUTE(実質収支比率等に係る経年分析!F$49,"▲","-"))),ROUND(VALUE(SUBSTITUTE(実質収支比率等に係る経年分析!F$49,"▲","-")),2),NA())</f>
        <v>-5.67</v>
      </c>
      <c r="C21" s="179">
        <f>IF(ISNUMBER(VALUE(SUBSTITUTE(実質収支比率等に係る経年分析!G$49,"▲","-"))),ROUND(VALUE(SUBSTITUTE(実質収支比率等に係る経年分析!G$49,"▲","-")),2),NA())</f>
        <v>-0.99</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2.82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2">
      <c r="A33" s="180" t="str">
        <f>IF(連結実質赤字比率に係る赤字・黒字の構成分析!C$37="",NA(),連結実質赤字比率に係る赤字・黒字の構成分析!C$37)</f>
        <v>航運事業特別会計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2">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2">
      <c r="A35" s="180" t="str">
        <f>IF(連結実質赤字比率に係る赤字・黒字の構成分析!C$35="",NA(),連結実質赤字比率に係る赤字・黒字の構成分析!C$35)</f>
        <v>風力発電事業特別会計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452</v>
      </c>
      <c r="E42" s="181"/>
      <c r="F42" s="181"/>
      <c r="G42" s="181">
        <f>'実質公債費比率（分子）の構造'!L$52</f>
        <v>413</v>
      </c>
      <c r="H42" s="181"/>
      <c r="I42" s="181"/>
      <c r="J42" s="181">
        <f>'実質公債費比率（分子）の構造'!M$52</f>
        <v>368</v>
      </c>
      <c r="K42" s="181"/>
      <c r="L42" s="181"/>
      <c r="M42" s="181">
        <f>'実質公債費比率（分子）の構造'!N$52</f>
        <v>354</v>
      </c>
      <c r="N42" s="181"/>
      <c r="O42" s="181"/>
      <c r="P42" s="181">
        <f>'実質公債費比率（分子）の構造'!O$52</f>
        <v>300</v>
      </c>
    </row>
    <row r="43" spans="1:16" x14ac:dyDescent="0.2">
      <c r="A43" s="181" t="s">
        <v>64</v>
      </c>
      <c r="B43" s="181">
        <f>'実質公債費比率（分子）の構造'!K$51</f>
        <v>0</v>
      </c>
      <c r="C43" s="181"/>
      <c r="D43" s="181"/>
      <c r="E43" s="181">
        <f>'実質公債費比率（分子）の構造'!L$51</f>
        <v>1</v>
      </c>
      <c r="F43" s="181"/>
      <c r="G43" s="181"/>
      <c r="H43" s="181">
        <f>'実質公債費比率（分子）の構造'!M$51</f>
        <v>2</v>
      </c>
      <c r="I43" s="181"/>
      <c r="J43" s="181"/>
      <c r="K43" s="181">
        <f>'実質公債費比率（分子）の構造'!N$51</f>
        <v>1</v>
      </c>
      <c r="L43" s="181"/>
      <c r="M43" s="181"/>
      <c r="N43" s="181">
        <f>'実質公債費比率（分子）の構造'!O$51</f>
        <v>1</v>
      </c>
      <c r="O43" s="181"/>
      <c r="P43" s="181"/>
    </row>
    <row r="44" spans="1:16" x14ac:dyDescent="0.2">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f>'実質公債費比率（分子）の構造'!O$50</f>
        <v>5</v>
      </c>
      <c r="O44" s="181"/>
      <c r="P44" s="181"/>
    </row>
    <row r="45" spans="1:16" x14ac:dyDescent="0.2">
      <c r="A45" s="181" t="s">
        <v>66</v>
      </c>
      <c r="B45" s="181">
        <f>'実質公債費比率（分子）の構造'!K$49</f>
        <v>6</v>
      </c>
      <c r="C45" s="181"/>
      <c r="D45" s="181"/>
      <c r="E45" s="181">
        <f>'実質公債費比率（分子）の構造'!L$49</f>
        <v>8</v>
      </c>
      <c r="F45" s="181"/>
      <c r="G45" s="181"/>
      <c r="H45" s="181">
        <f>'実質公債費比率（分子）の構造'!M$49</f>
        <v>11</v>
      </c>
      <c r="I45" s="181"/>
      <c r="J45" s="181"/>
      <c r="K45" s="181">
        <f>'実質公債費比率（分子）の構造'!N$49</f>
        <v>9</v>
      </c>
      <c r="L45" s="181"/>
      <c r="M45" s="181"/>
      <c r="N45" s="181">
        <f>'実質公債費比率（分子）の構造'!O$49</f>
        <v>9</v>
      </c>
      <c r="O45" s="181"/>
      <c r="P45" s="181"/>
    </row>
    <row r="46" spans="1:16" x14ac:dyDescent="0.2">
      <c r="A46" s="181" t="s">
        <v>67</v>
      </c>
      <c r="B46" s="181">
        <f>'実質公債費比率（分子）の構造'!K$48</f>
        <v>53</v>
      </c>
      <c r="C46" s="181"/>
      <c r="D46" s="181"/>
      <c r="E46" s="181">
        <f>'実質公債費比率（分子）の構造'!L$48</f>
        <v>43</v>
      </c>
      <c r="F46" s="181"/>
      <c r="G46" s="181"/>
      <c r="H46" s="181">
        <f>'実質公債費比率（分子）の構造'!M$48</f>
        <v>44</v>
      </c>
      <c r="I46" s="181"/>
      <c r="J46" s="181"/>
      <c r="K46" s="181">
        <f>'実質公債費比率（分子）の構造'!N$48</f>
        <v>43</v>
      </c>
      <c r="L46" s="181"/>
      <c r="M46" s="181"/>
      <c r="N46" s="181">
        <f>'実質公債費比率（分子）の構造'!O$48</f>
        <v>41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534</v>
      </c>
      <c r="C49" s="181"/>
      <c r="D49" s="181"/>
      <c r="E49" s="181">
        <f>'実質公債費比率（分子）の構造'!L$45</f>
        <v>514</v>
      </c>
      <c r="F49" s="181"/>
      <c r="G49" s="181"/>
      <c r="H49" s="181">
        <f>'実質公債費比率（分子）の構造'!M$45</f>
        <v>468</v>
      </c>
      <c r="I49" s="181"/>
      <c r="J49" s="181"/>
      <c r="K49" s="181">
        <f>'実質公債費比率（分子）の構造'!N$45</f>
        <v>453</v>
      </c>
      <c r="L49" s="181"/>
      <c r="M49" s="181"/>
      <c r="N49" s="181">
        <f>'実質公債費比率（分子）の構造'!O$45</f>
        <v>373</v>
      </c>
      <c r="O49" s="181"/>
      <c r="P49" s="181"/>
    </row>
    <row r="50" spans="1:16" x14ac:dyDescent="0.2">
      <c r="A50" s="181" t="s">
        <v>71</v>
      </c>
      <c r="B50" s="181" t="e">
        <f>NA()</f>
        <v>#N/A</v>
      </c>
      <c r="C50" s="181">
        <f>IF(ISNUMBER('実質公債費比率（分子）の構造'!K$53),'実質公債費比率（分子）の構造'!K$53,NA())</f>
        <v>146</v>
      </c>
      <c r="D50" s="181" t="e">
        <f>NA()</f>
        <v>#N/A</v>
      </c>
      <c r="E50" s="181" t="e">
        <f>NA()</f>
        <v>#N/A</v>
      </c>
      <c r="F50" s="181">
        <f>IF(ISNUMBER('実質公債費比率（分子）の構造'!L$53),'実質公債費比率（分子）の構造'!L$53,NA())</f>
        <v>158</v>
      </c>
      <c r="G50" s="181" t="e">
        <f>NA()</f>
        <v>#N/A</v>
      </c>
      <c r="H50" s="181" t="e">
        <f>NA()</f>
        <v>#N/A</v>
      </c>
      <c r="I50" s="181">
        <f>IF(ISNUMBER('実質公債費比率（分子）の構造'!M$53),'実質公債費比率（分子）の構造'!M$53,NA())</f>
        <v>162</v>
      </c>
      <c r="J50" s="181" t="e">
        <f>NA()</f>
        <v>#N/A</v>
      </c>
      <c r="K50" s="181" t="e">
        <f>NA()</f>
        <v>#N/A</v>
      </c>
      <c r="L50" s="181">
        <f>IF(ISNUMBER('実質公債費比率（分子）の構造'!N$53),'実質公債費比率（分子）の構造'!N$53,NA())</f>
        <v>157</v>
      </c>
      <c r="M50" s="181" t="e">
        <f>NA()</f>
        <v>#N/A</v>
      </c>
      <c r="N50" s="181" t="e">
        <f>NA()</f>
        <v>#N/A</v>
      </c>
      <c r="O50" s="181">
        <f>IF(ISNUMBER('実質公債費比率（分子）の構造'!O$53),'実質公債費比率（分子）の構造'!O$53,NA())</f>
        <v>129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2926</v>
      </c>
      <c r="E56" s="180"/>
      <c r="F56" s="180"/>
      <c r="G56" s="180">
        <f>'将来負担比率（分子）の構造'!J$52</f>
        <v>2720</v>
      </c>
      <c r="H56" s="180"/>
      <c r="I56" s="180"/>
      <c r="J56" s="180">
        <f>'将来負担比率（分子）の構造'!K$52</f>
        <v>2613</v>
      </c>
      <c r="K56" s="180"/>
      <c r="L56" s="180"/>
      <c r="M56" s="180">
        <f>'将来負担比率（分子）の構造'!L$52</f>
        <v>2649</v>
      </c>
      <c r="N56" s="180"/>
      <c r="O56" s="180"/>
      <c r="P56" s="180">
        <f>'将来負担比率（分子）の構造'!M$52</f>
        <v>2762</v>
      </c>
    </row>
    <row r="57" spans="1:16" x14ac:dyDescent="0.2">
      <c r="A57" s="180" t="s">
        <v>42</v>
      </c>
      <c r="B57" s="180"/>
      <c r="C57" s="180"/>
      <c r="D57" s="180">
        <f>'将来負担比率（分子）の構造'!I$51</f>
        <v>79</v>
      </c>
      <c r="E57" s="180"/>
      <c r="F57" s="180"/>
      <c r="G57" s="180">
        <f>'将来負担比率（分子）の構造'!J$51</f>
        <v>96</v>
      </c>
      <c r="H57" s="180"/>
      <c r="I57" s="180"/>
      <c r="J57" s="180">
        <f>'将来負担比率（分子）の構造'!K$51</f>
        <v>106</v>
      </c>
      <c r="K57" s="180"/>
      <c r="L57" s="180"/>
      <c r="M57" s="180">
        <f>'将来負担比率（分子）の構造'!L$51</f>
        <v>118</v>
      </c>
      <c r="N57" s="180"/>
      <c r="O57" s="180"/>
      <c r="P57" s="180">
        <f>'将来負担比率（分子）の構造'!M$51</f>
        <v>111</v>
      </c>
    </row>
    <row r="58" spans="1:16" x14ac:dyDescent="0.2">
      <c r="A58" s="180" t="s">
        <v>41</v>
      </c>
      <c r="B58" s="180"/>
      <c r="C58" s="180"/>
      <c r="D58" s="180">
        <f>'将来負担比率（分子）の構造'!I$50</f>
        <v>2349</v>
      </c>
      <c r="E58" s="180"/>
      <c r="F58" s="180"/>
      <c r="G58" s="180">
        <f>'将来負担比率（分子）の構造'!J$50</f>
        <v>2202</v>
      </c>
      <c r="H58" s="180"/>
      <c r="I58" s="180"/>
      <c r="J58" s="180">
        <f>'将来負担比率（分子）の構造'!K$50</f>
        <v>2125</v>
      </c>
      <c r="K58" s="180"/>
      <c r="L58" s="180"/>
      <c r="M58" s="180">
        <f>'将来負担比率（分子）の構造'!L$50</f>
        <v>2886</v>
      </c>
      <c r="N58" s="180"/>
      <c r="O58" s="180"/>
      <c r="P58" s="180">
        <f>'将来負担比率（分子）の構造'!M$50</f>
        <v>2624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23</v>
      </c>
      <c r="C61" s="180"/>
      <c r="D61" s="180"/>
      <c r="E61" s="180">
        <f>'将来負担比率（分子）の構造'!J$46</f>
        <v>45</v>
      </c>
      <c r="F61" s="180"/>
      <c r="G61" s="180"/>
      <c r="H61" s="180">
        <f>'将来負担比率（分子）の構造'!K$46</f>
        <v>18</v>
      </c>
      <c r="I61" s="180"/>
      <c r="J61" s="180"/>
      <c r="K61" s="180">
        <f>'将来負担比率（分子）の構造'!L$46</f>
        <v>8</v>
      </c>
      <c r="L61" s="180"/>
      <c r="M61" s="180"/>
      <c r="N61" s="180">
        <f>'将来負担比率（分子）の構造'!M$46</f>
        <v>36</v>
      </c>
      <c r="O61" s="180"/>
      <c r="P61" s="180"/>
    </row>
    <row r="62" spans="1:16" x14ac:dyDescent="0.2">
      <c r="A62" s="180" t="s">
        <v>35</v>
      </c>
      <c r="B62" s="180">
        <f>'将来負担比率（分子）の構造'!I$45</f>
        <v>506</v>
      </c>
      <c r="C62" s="180"/>
      <c r="D62" s="180"/>
      <c r="E62" s="180">
        <f>'将来負担比率（分子）の構造'!J$45</f>
        <v>550</v>
      </c>
      <c r="F62" s="180"/>
      <c r="G62" s="180"/>
      <c r="H62" s="180">
        <f>'将来負担比率（分子）の構造'!K$45</f>
        <v>492</v>
      </c>
      <c r="I62" s="180"/>
      <c r="J62" s="180"/>
      <c r="K62" s="180">
        <f>'将来負担比率（分子）の構造'!L$45</f>
        <v>436</v>
      </c>
      <c r="L62" s="180"/>
      <c r="M62" s="180"/>
      <c r="N62" s="180">
        <f>'将来負担比率（分子）の構造'!M$45</f>
        <v>431</v>
      </c>
      <c r="O62" s="180"/>
      <c r="P62" s="180"/>
    </row>
    <row r="63" spans="1:16" x14ac:dyDescent="0.2">
      <c r="A63" s="180" t="s">
        <v>34</v>
      </c>
      <c r="B63" s="180">
        <f>'将来負担比率（分子）の構造'!I$44</f>
        <v>95</v>
      </c>
      <c r="C63" s="180"/>
      <c r="D63" s="180"/>
      <c r="E63" s="180">
        <f>'将来負担比率（分子）の構造'!J$44</f>
        <v>93</v>
      </c>
      <c r="F63" s="180"/>
      <c r="G63" s="180"/>
      <c r="H63" s="180">
        <f>'将来負担比率（分子）の構造'!K$44</f>
        <v>87</v>
      </c>
      <c r="I63" s="180"/>
      <c r="J63" s="180"/>
      <c r="K63" s="180">
        <f>'将来負担比率（分子）の構造'!L$44</f>
        <v>78</v>
      </c>
      <c r="L63" s="180"/>
      <c r="M63" s="180"/>
      <c r="N63" s="180">
        <f>'将来負担比率（分子）の構造'!M$44</f>
        <v>69</v>
      </c>
      <c r="O63" s="180"/>
      <c r="P63" s="180"/>
    </row>
    <row r="64" spans="1:16" x14ac:dyDescent="0.2">
      <c r="A64" s="180" t="s">
        <v>33</v>
      </c>
      <c r="B64" s="180">
        <f>'将来負担比率（分子）の構造'!I$43</f>
        <v>511</v>
      </c>
      <c r="C64" s="180"/>
      <c r="D64" s="180"/>
      <c r="E64" s="180">
        <f>'将来負担比率（分子）の構造'!J$43</f>
        <v>469</v>
      </c>
      <c r="F64" s="180"/>
      <c r="G64" s="180"/>
      <c r="H64" s="180">
        <f>'将来負担比率（分子）の構造'!K$43</f>
        <v>436</v>
      </c>
      <c r="I64" s="180"/>
      <c r="J64" s="180"/>
      <c r="K64" s="180">
        <f>'将来負担比率（分子）の構造'!L$43</f>
        <v>407</v>
      </c>
      <c r="L64" s="180"/>
      <c r="M64" s="180"/>
      <c r="N64" s="180">
        <f>'将来負担比率（分子）の構造'!M$43</f>
        <v>377</v>
      </c>
      <c r="O64" s="180"/>
      <c r="P64" s="180"/>
    </row>
    <row r="65" spans="1:16" x14ac:dyDescent="0.2">
      <c r="A65" s="180" t="s">
        <v>32</v>
      </c>
      <c r="B65" s="180">
        <f>'将来負担比率（分子）の構造'!I$42</f>
        <v>18</v>
      </c>
      <c r="C65" s="180"/>
      <c r="D65" s="180"/>
      <c r="E65" s="180">
        <f>'将来負担比率（分子）の構造'!J$42</f>
        <v>14</v>
      </c>
      <c r="F65" s="180"/>
      <c r="G65" s="180"/>
      <c r="H65" s="180">
        <f>'将来負担比率（分子）の構造'!K$42</f>
        <v>9</v>
      </c>
      <c r="I65" s="180"/>
      <c r="J65" s="180"/>
      <c r="K65" s="180">
        <f>'将来負担比率（分子）の構造'!L$42</f>
        <v>5</v>
      </c>
      <c r="L65" s="180"/>
      <c r="M65" s="180"/>
      <c r="N65" s="180" t="str">
        <f>'将来負担比率（分子）の構造'!M$42</f>
        <v>-</v>
      </c>
      <c r="O65" s="180"/>
      <c r="P65" s="180"/>
    </row>
    <row r="66" spans="1:16" x14ac:dyDescent="0.2">
      <c r="A66" s="180" t="s">
        <v>31</v>
      </c>
      <c r="B66" s="180">
        <f>'将来負担比率（分子）の構造'!I$41</f>
        <v>3552</v>
      </c>
      <c r="C66" s="180"/>
      <c r="D66" s="180"/>
      <c r="E66" s="180">
        <f>'将来負担比率（分子）の構造'!J$41</f>
        <v>3365</v>
      </c>
      <c r="F66" s="180"/>
      <c r="G66" s="180"/>
      <c r="H66" s="180">
        <f>'将来負担比率（分子）の構造'!K$41</f>
        <v>3234</v>
      </c>
      <c r="I66" s="180"/>
      <c r="J66" s="180"/>
      <c r="K66" s="180">
        <f>'将来負担比率（分子）の構造'!L$41</f>
        <v>3314</v>
      </c>
      <c r="L66" s="180"/>
      <c r="M66" s="180"/>
      <c r="N66" s="180">
        <f>'将来負担比率（分子）の構造'!M$41</f>
        <v>3471</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381</v>
      </c>
      <c r="C72" s="184">
        <f>基金残高に係る経年分析!G55</f>
        <v>378</v>
      </c>
      <c r="D72" s="184">
        <f>基金残高に係る経年分析!H55</f>
        <v>432</v>
      </c>
    </row>
    <row r="73" spans="1:16" x14ac:dyDescent="0.2">
      <c r="A73" s="183" t="s">
        <v>78</v>
      </c>
      <c r="B73" s="184">
        <f>基金残高に係る経年分析!F56</f>
        <v>86</v>
      </c>
      <c r="C73" s="184">
        <f>基金残高に係る経年分析!G56</f>
        <v>86</v>
      </c>
      <c r="D73" s="184">
        <f>基金残高に係る経年分析!H56</f>
        <v>86</v>
      </c>
    </row>
    <row r="74" spans="1:16" x14ac:dyDescent="0.2">
      <c r="A74" s="183" t="s">
        <v>79</v>
      </c>
      <c r="B74" s="184">
        <f>基金残高に係る経年分析!F57</f>
        <v>2114</v>
      </c>
      <c r="C74" s="184">
        <f>基金残高に係る経年分析!G57</f>
        <v>2805</v>
      </c>
      <c r="D74" s="184">
        <f>基金残高に係る経年分析!H57</f>
        <v>2425</v>
      </c>
    </row>
  </sheetData>
  <sheetProtection algorithmName="SHA-512" hashValue="2JETrbE6tIOjCn/releGoVNjfcYtZLqB3260N278BYWyHQ408wrvr8TGOJpEZAlrkbuI2WV3pwgVQ48OWpHISA==" saltValue="ZUnATy0gUm2VcJuVhytq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kaminoseki</cp:lastModifiedBy>
  <cp:lastPrinted>2020-03-10T00:50:16Z</cp:lastPrinted>
  <dcterms:created xsi:type="dcterms:W3CDTF">2020-02-10T05:28:46Z</dcterms:created>
  <dcterms:modified xsi:type="dcterms:W3CDTF">2020-03-15T23:47:39Z</dcterms:modified>
  <cp:category/>
</cp:coreProperties>
</file>